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ds7\Desktop\"/>
    </mc:Choice>
  </mc:AlternateContent>
  <bookViews>
    <workbookView xWindow="0" yWindow="0" windowWidth="20490" windowHeight="7635" activeTab="1"/>
  </bookViews>
  <sheets>
    <sheet name="GİRİŞ" sheetId="4" r:id="rId1"/>
    <sheet name="NOT ANALİZ" sheetId="1" r:id="rId2"/>
    <sheet name="SINIF LİSTE" sheetId="2" r:id="rId3"/>
    <sheet name="YARDIM FOTO" sheetId="5" r:id="rId4"/>
    <sheet name="SAYFA İSİMLARİNİ DEĞİŞTİRMEYİN." sheetId="6" r:id="rId5"/>
  </sheets>
  <calcPr calcId="162913"/>
</workbook>
</file>

<file path=xl/calcChain.xml><?xml version="1.0" encoding="utf-8"?>
<calcChain xmlns="http://schemas.openxmlformats.org/spreadsheetml/2006/main">
  <c r="A53" i="1" l="1"/>
  <c r="B52" i="1"/>
  <c r="M22" i="4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9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T43" i="1" s="1"/>
  <c r="B44" i="1"/>
  <c r="B45" i="1"/>
  <c r="B46" i="1"/>
  <c r="B47" i="1"/>
  <c r="B4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2" i="1"/>
  <c r="A2" i="1"/>
  <c r="Q1" i="1"/>
  <c r="M1" i="1"/>
  <c r="G1" i="1"/>
  <c r="A1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9" i="1"/>
  <c r="Q3" i="1" l="1"/>
  <c r="Q2" i="1"/>
  <c r="M49" i="1" l="1"/>
  <c r="M50" i="1" s="1"/>
  <c r="E49" i="1"/>
  <c r="E50" i="1" s="1"/>
  <c r="R49" i="1"/>
  <c r="R50" i="1" s="1"/>
  <c r="G49" i="1"/>
  <c r="G50" i="1" s="1"/>
  <c r="O49" i="1"/>
  <c r="O50" i="1" s="1"/>
  <c r="K49" i="1"/>
  <c r="K50" i="1" s="1"/>
  <c r="N49" i="1"/>
  <c r="N50" i="1" s="1"/>
  <c r="H49" i="1"/>
  <c r="H50" i="1" s="1"/>
  <c r="L49" i="1"/>
  <c r="L50" i="1" s="1"/>
  <c r="F49" i="1"/>
  <c r="F50" i="1" s="1"/>
  <c r="Q5" i="1"/>
  <c r="D49" i="1"/>
  <c r="D50" i="1" s="1"/>
  <c r="I49" i="1"/>
  <c r="I50" i="1" s="1"/>
  <c r="D5" i="1"/>
  <c r="P49" i="1"/>
  <c r="P50" i="1" s="1"/>
  <c r="J49" i="1"/>
  <c r="J50" i="1" s="1"/>
  <c r="Q49" i="1"/>
  <c r="Q50" i="1" s="1"/>
</calcChain>
</file>

<file path=xl/sharedStrings.xml><?xml version="1.0" encoding="utf-8"?>
<sst xmlns="http://schemas.openxmlformats.org/spreadsheetml/2006/main" count="116" uniqueCount="95">
  <si>
    <t>PUAN</t>
  </si>
  <si>
    <t>SORU</t>
  </si>
  <si>
    <t>ALINAN</t>
  </si>
  <si>
    <t>SORUNUN ORTALAMA PUANI</t>
  </si>
  <si>
    <t>SINIFIN ORTALAMA BAŞARI PUANI</t>
  </si>
  <si>
    <t>SINIFIN BAŞARI YÜZDESİ</t>
  </si>
  <si>
    <t xml:space="preserve"> SINAV ANALİZİ</t>
  </si>
  <si>
    <t>SINIFI</t>
  </si>
  <si>
    <t>SINIF MEVCUDU</t>
  </si>
  <si>
    <t>SINAVA GİRMEYEN ÖĞRENCİ SAYISI</t>
  </si>
  <si>
    <t>SORUNUN BAŞARI YÜZDESİ ( % )</t>
  </si>
  <si>
    <t>SINAV ANALİZ PROGRAMI</t>
  </si>
  <si>
    <t>OKUL ADI:</t>
  </si>
  <si>
    <t>DÖNEM:</t>
  </si>
  <si>
    <t>DERS:</t>
  </si>
  <si>
    <t>SINAV NO:</t>
  </si>
  <si>
    <t>SINIF-ŞUBE:</t>
  </si>
  <si>
    <t>NOT ANALİZ SAYFASINA GİRİŞ</t>
  </si>
  <si>
    <t>SINIF LİSTESİ YAPIŞTIR</t>
  </si>
  <si>
    <t>HAZIRLAYAN:</t>
  </si>
  <si>
    <t>Ümit BAYRAMOĞLU /Fizik Öğr. ALANYA HASAN ÇOLAK ANADOLU LİSESİ</t>
  </si>
  <si>
    <t>ÖĞR.YILI</t>
  </si>
  <si>
    <t>ÖĞRETİM YILI</t>
  </si>
  <si>
    <t>.DÖNEM</t>
  </si>
  <si>
    <t>.SINAV</t>
  </si>
  <si>
    <t>SORU DEĞERLERİ</t>
  </si>
  <si>
    <t>DEĞERİ</t>
  </si>
  <si>
    <t>1)</t>
  </si>
  <si>
    <t>E-OKUL 'a giriniz ve Not giriş sayfasını açınız.</t>
  </si>
  <si>
    <t>2)</t>
  </si>
  <si>
    <t xml:space="preserve">  (Açıklayıcı Resim için cümle üzerine TIKLAYINIZ)</t>
  </si>
  <si>
    <t>Not Fişlerini indirdiğimiz yazıcı simgesine tklayınız</t>
  </si>
  <si>
    <t>3)</t>
  </si>
  <si>
    <t>Üst kısımda Gösterici Seçenekleri bölümünde "HTML5 Word,Excel" i seçiniz.</t>
  </si>
  <si>
    <t>4)</t>
  </si>
  <si>
    <t>Herhangi bir dönemin Not fişini görüntülemek için açınız.</t>
  </si>
  <si>
    <t>5)</t>
  </si>
  <si>
    <t>SINIF LİSTE SAYFASINA GİT</t>
  </si>
  <si>
    <t>NOT ANALİZ SAYFASINA GİT</t>
  </si>
  <si>
    <t>GİRİŞ SAYFASINA GİT</t>
  </si>
  <si>
    <t>Sınıf şube ve ders seçerek tamam a basınız.</t>
  </si>
  <si>
    <t>İndirilen listede ÖNCE Araçlar sekmesine tıklayıp,</t>
  </si>
  <si>
    <t>Açılan menüde "EXCEL (sadece veri)" yi tıklayınız</t>
  </si>
  <si>
    <t>6)</t>
  </si>
  <si>
    <t>7)</t>
  </si>
  <si>
    <t>İndirilen Excel sayfasında Öğrenci NO ve AD SOYAD olan hücreleri tarayın ve  kopyalayın.</t>
  </si>
  <si>
    <t>8)</t>
  </si>
  <si>
    <t>TOPLAM</t>
  </si>
  <si>
    <t>E-OKULDAN LİSTE EKLEME ADIMLARI</t>
  </si>
  <si>
    <t>E-OKULDAN LİSTE İNDİRME YARDIMI FOTOĞRAFLI BİR ŞEKİLDE ANLATILMIŞTIR.</t>
  </si>
  <si>
    <r>
      <t xml:space="preserve">DİKKAT :Sadece </t>
    </r>
    <r>
      <rPr>
        <b/>
        <sz val="16"/>
        <color theme="3" tint="0.79998168889431442"/>
        <rFont val="Calibri"/>
        <family val="2"/>
        <charset val="162"/>
        <scheme val="minor"/>
      </rPr>
      <t>mavi</t>
    </r>
    <r>
      <rPr>
        <b/>
        <sz val="16"/>
        <color theme="0"/>
        <rFont val="Calibri"/>
        <family val="2"/>
        <charset val="162"/>
        <scheme val="minor"/>
      </rPr>
      <t xml:space="preserve"> renkli bölümleri doldurunuz.</t>
    </r>
  </si>
  <si>
    <t>SINAV ANALİZİNİZ BİTTİĞİNDE SINIF ADIYLA FARKLI KAYDETMEYİ UNUTMAYINIZ.</t>
  </si>
  <si>
    <t>ÖĞRETMEN:</t>
  </si>
  <si>
    <t>BRANŞI:</t>
  </si>
  <si>
    <t xml:space="preserve"> Öğretmeni</t>
  </si>
  <si>
    <t>ANALİZ SAYFASINA GİT</t>
  </si>
  <si>
    <t>NOT</t>
  </si>
  <si>
    <t>DEĞERLERİNİ</t>
  </si>
  <si>
    <t>GİRMEYİ</t>
  </si>
  <si>
    <t>UNUTMAYINIZ.</t>
  </si>
  <si>
    <t xml:space="preserve">(B6 C6 HÜCRELERİNDEN AŞAĞI) </t>
  </si>
  <si>
    <t>(Numaralar ve Ad Soyad lar yandaki sadece  A1 ve  B1 sütunlarında oluşmalıdır.)</t>
  </si>
  <si>
    <r>
      <t xml:space="preserve">Kopyalanmış numara ve isimleri </t>
    </r>
    <r>
      <rPr>
        <b/>
        <u/>
        <sz val="12"/>
        <color theme="1"/>
        <rFont val="Calibri"/>
        <family val="2"/>
        <charset val="162"/>
        <scheme val="minor"/>
      </rPr>
      <t>bu sayfada  A1 hücresine yapıştırınız.</t>
    </r>
  </si>
  <si>
    <t>KİRAMİ REFİA ALEMDAROĞLU ANADOLU LİSESİ</t>
  </si>
  <si>
    <t>2020-2021</t>
  </si>
  <si>
    <t>2.DÖNEM</t>
  </si>
  <si>
    <t>BELKIS ALBALOUSHI</t>
  </si>
  <si>
    <t>YAREN SALMAN</t>
  </si>
  <si>
    <t>EMİR ÇEÇEN</t>
  </si>
  <si>
    <t>BAHRİYE MELİKE SERTKAYA</t>
  </si>
  <si>
    <t>NEHİR İZLAL</t>
  </si>
  <si>
    <t>SERDAR KÜSE</t>
  </si>
  <si>
    <t>MİNE EKİZ</t>
  </si>
  <si>
    <t>ŞEVVAL ARAS</t>
  </si>
  <si>
    <t>AHMET BATUHAN SEZGİN</t>
  </si>
  <si>
    <t>DENİZ UMUT AYPEK</t>
  </si>
  <si>
    <t>İSMAİL GÜLEKAN</t>
  </si>
  <si>
    <t>NİSA NUR KAPLAN</t>
  </si>
  <si>
    <t>BERKE DUMAN</t>
  </si>
  <si>
    <t>YASMİN KARTAL</t>
  </si>
  <si>
    <t>ALEYNA DAMLA YETER</t>
  </si>
  <si>
    <t>RESUL ÖZTÜRK</t>
  </si>
  <si>
    <t>EFE BAKIN</t>
  </si>
  <si>
    <t>HÜSEYİN EMİR KOYUN</t>
  </si>
  <si>
    <t>SILA KONAÇ</t>
  </si>
  <si>
    <t>CEMİL BARAN KAYA</t>
  </si>
  <si>
    <t>BULUT ARSLAN</t>
  </si>
  <si>
    <t>RAHİME ZEHRA KARAHAN</t>
  </si>
  <si>
    <t>KAAN DANIŞMAN</t>
  </si>
  <si>
    <t>BATUHAN DEMİREL</t>
  </si>
  <si>
    <t>EMİRHAN DEMİREL</t>
  </si>
  <si>
    <t>EMİRHAN İPEK</t>
  </si>
  <si>
    <t>SEYFETTİN KILIÇ</t>
  </si>
  <si>
    <t>9/A</t>
  </si>
  <si>
    <t>FİZİK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</si>
</sst>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4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24"/>
      <color theme="1"/>
      <name val="Calibri"/>
      <family val="2"/>
      <charset val="162"/>
      <scheme val="minor"/>
    </font>
    <font>
      <sz val="20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sz val="26"/>
      <color theme="1"/>
      <name val="Arial Black"/>
      <family val="2"/>
      <charset val="162"/>
    </font>
    <font>
      <b/>
      <sz val="14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2"/>
      <color theme="1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16"/>
      <color theme="0"/>
      <name val="Calibri"/>
      <family val="2"/>
      <charset val="162"/>
      <scheme val="minor"/>
    </font>
    <font>
      <b/>
      <sz val="16"/>
      <color theme="3" tint="0.79998168889431442"/>
      <name val="Calibri"/>
      <family val="2"/>
      <charset val="162"/>
      <scheme val="minor"/>
    </font>
    <font>
      <b/>
      <sz val="10"/>
      <color indexed="8"/>
      <name val="ARIAL"/>
      <charset val="1"/>
    </font>
    <font>
      <sz val="7"/>
      <color theme="1"/>
      <name val="Calibri"/>
      <family val="2"/>
      <charset val="162"/>
      <scheme val="minor"/>
    </font>
    <font>
      <b/>
      <sz val="20"/>
      <color theme="1"/>
      <name val="Calibri"/>
      <family val="2"/>
      <charset val="162"/>
    </font>
    <font>
      <sz val="9"/>
      <color indexed="8"/>
      <name val="ARIAL"/>
      <charset val="1"/>
    </font>
    <font>
      <b/>
      <u/>
      <sz val="12"/>
      <color theme="1"/>
      <name val="Calibri"/>
      <family val="2"/>
      <charset val="16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444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199">
    <xf numFmtId="0" fontId="0" fillId="0" borderId="0" xfId="0"/>
    <xf numFmtId="0" fontId="9" fillId="0" borderId="34" xfId="0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 applyProtection="1">
      <alignment horizontal="center" vertical="center"/>
      <protection locked="0"/>
    </xf>
    <xf numFmtId="0" fontId="9" fillId="0" borderId="35" xfId="0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9" fillId="0" borderId="36" xfId="0" applyFont="1" applyBorder="1" applyAlignment="1" applyProtection="1">
      <alignment horizontal="center" vertical="center"/>
      <protection locked="0"/>
    </xf>
    <xf numFmtId="0" fontId="9" fillId="0" borderId="49" xfId="0" applyFont="1" applyBorder="1" applyAlignment="1" applyProtection="1">
      <alignment horizontal="center" vertical="center"/>
      <protection locked="0"/>
    </xf>
    <xf numFmtId="164" fontId="3" fillId="2" borderId="2" xfId="0" applyNumberFormat="1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3" xfId="0" applyFont="1" applyFill="1" applyBorder="1" applyAlignment="1" applyProtection="1">
      <alignment horizontal="center" vertical="center"/>
      <protection hidden="1"/>
    </xf>
    <xf numFmtId="0" fontId="1" fillId="2" borderId="6" xfId="0" applyFont="1" applyFill="1" applyBorder="1" applyAlignment="1" applyProtection="1">
      <alignment horizontal="center"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0" fillId="0" borderId="0" xfId="0" applyFont="1" applyBorder="1" applyProtection="1">
      <protection hidden="1"/>
    </xf>
    <xf numFmtId="0" fontId="2" fillId="0" borderId="64" xfId="0" applyFont="1" applyBorder="1" applyProtection="1">
      <protection hidden="1"/>
    </xf>
    <xf numFmtId="0" fontId="2" fillId="0" borderId="0" xfId="0" applyFont="1" applyProtection="1">
      <protection hidden="1"/>
    </xf>
    <xf numFmtId="0" fontId="0" fillId="0" borderId="0" xfId="0" applyProtection="1">
      <protection hidden="1"/>
    </xf>
    <xf numFmtId="0" fontId="7" fillId="0" borderId="0" xfId="0" applyFont="1" applyAlignment="1" applyProtection="1">
      <alignment horizontal="center" vertical="top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10" xfId="0" applyFont="1" applyBorder="1" applyAlignment="1" applyProtection="1">
      <alignment horizontal="center" vertical="center"/>
      <protection hidden="1"/>
    </xf>
    <xf numFmtId="0" fontId="2" fillId="0" borderId="12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32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22" xfId="0" applyFont="1" applyBorder="1" applyAlignment="1" applyProtection="1">
      <alignment horizontal="center"/>
      <protection hidden="1"/>
    </xf>
    <xf numFmtId="0" fontId="2" fillId="0" borderId="37" xfId="0" applyFont="1" applyBorder="1" applyAlignment="1" applyProtection="1">
      <alignment horizontal="center"/>
      <protection hidden="1"/>
    </xf>
    <xf numFmtId="0" fontId="2" fillId="0" borderId="48" xfId="0" applyFont="1" applyBorder="1" applyAlignment="1" applyProtection="1">
      <alignment horizontal="center"/>
      <protection hidden="1"/>
    </xf>
    <xf numFmtId="0" fontId="6" fillId="2" borderId="33" xfId="0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7" fillId="0" borderId="0" xfId="0" applyFont="1"/>
    <xf numFmtId="0" fontId="0" fillId="5" borderId="0" xfId="0" applyFill="1" applyProtection="1">
      <protection hidden="1"/>
    </xf>
    <xf numFmtId="0" fontId="12" fillId="5" borderId="0" xfId="0" applyFont="1" applyFill="1" applyAlignment="1" applyProtection="1">
      <alignment vertical="center"/>
      <protection hidden="1"/>
    </xf>
    <xf numFmtId="0" fontId="13" fillId="5" borderId="0" xfId="0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7" fillId="8" borderId="4" xfId="0" applyFont="1" applyFill="1" applyBorder="1" applyAlignment="1" applyProtection="1">
      <alignment horizontal="right" vertical="top"/>
      <protection hidden="1"/>
    </xf>
    <xf numFmtId="0" fontId="7" fillId="8" borderId="65" xfId="0" applyFont="1" applyFill="1" applyBorder="1" applyAlignment="1" applyProtection="1">
      <alignment horizontal="right" vertical="top"/>
      <protection hidden="1"/>
    </xf>
    <xf numFmtId="0" fontId="7" fillId="8" borderId="17" xfId="0" applyFont="1" applyFill="1" applyBorder="1" applyAlignment="1" applyProtection="1">
      <alignment horizontal="right" vertical="top"/>
      <protection hidden="1"/>
    </xf>
    <xf numFmtId="0" fontId="3" fillId="0" borderId="0" xfId="0" applyFont="1" applyAlignment="1" applyProtection="1">
      <protection hidden="1"/>
    </xf>
    <xf numFmtId="0" fontId="7" fillId="2" borderId="29" xfId="0" applyFont="1" applyFill="1" applyBorder="1" applyAlignment="1" applyProtection="1">
      <alignment horizontal="right"/>
      <protection hidden="1"/>
    </xf>
    <xf numFmtId="0" fontId="2" fillId="0" borderId="49" xfId="0" applyFont="1" applyBorder="1" applyAlignment="1" applyProtection="1">
      <alignment vertical="center"/>
      <protection hidden="1"/>
    </xf>
    <xf numFmtId="0" fontId="2" fillId="0" borderId="5" xfId="0" applyFont="1" applyBorder="1" applyAlignment="1" applyProtection="1">
      <alignment vertical="center"/>
      <protection hidden="1"/>
    </xf>
    <xf numFmtId="0" fontId="2" fillId="0" borderId="6" xfId="0" applyFont="1" applyBorder="1" applyAlignment="1" applyProtection="1">
      <alignment vertical="center"/>
      <protection hidden="1"/>
    </xf>
    <xf numFmtId="1" fontId="22" fillId="0" borderId="49" xfId="0" applyNumberFormat="1" applyFont="1" applyBorder="1" applyAlignment="1" applyProtection="1">
      <alignment horizontal="center" vertical="center"/>
      <protection hidden="1"/>
    </xf>
    <xf numFmtId="1" fontId="22" fillId="0" borderId="5" xfId="0" applyNumberFormat="1" applyFont="1" applyBorder="1" applyAlignment="1" applyProtection="1">
      <alignment horizontal="center" vertical="center"/>
      <protection hidden="1"/>
    </xf>
    <xf numFmtId="1" fontId="22" fillId="0" borderId="6" xfId="0" applyNumberFormat="1" applyFont="1" applyBorder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1" fontId="19" fillId="14" borderId="1" xfId="0" applyNumberFormat="1" applyFont="1" applyFill="1" applyBorder="1" applyAlignment="1" applyProtection="1">
      <alignment horizontal="center" vertical="center"/>
      <protection locked="0"/>
    </xf>
    <xf numFmtId="0" fontId="1" fillId="14" borderId="3" xfId="0" applyFont="1" applyFill="1" applyBorder="1" applyAlignment="1" applyProtection="1">
      <alignment horizontal="left" vertical="center"/>
      <protection locked="0"/>
    </xf>
    <xf numFmtId="1" fontId="19" fillId="14" borderId="4" xfId="0" applyNumberFormat="1" applyFont="1" applyFill="1" applyBorder="1" applyAlignment="1" applyProtection="1">
      <alignment horizontal="center" vertical="center"/>
      <protection locked="0"/>
    </xf>
    <xf numFmtId="0" fontId="1" fillId="14" borderId="40" xfId="0" applyFont="1" applyFill="1" applyBorder="1" applyAlignment="1" applyProtection="1">
      <alignment horizontal="left" vertical="center"/>
      <protection locked="0"/>
    </xf>
    <xf numFmtId="0" fontId="1" fillId="14" borderId="4" xfId="0" applyFont="1" applyFill="1" applyBorder="1" applyAlignment="1" applyProtection="1">
      <alignment horizontal="center" vertical="center"/>
      <protection locked="0"/>
    </xf>
    <xf numFmtId="0" fontId="20" fillId="5" borderId="0" xfId="0" applyFont="1" applyFill="1" applyAlignment="1" applyProtection="1">
      <alignment horizontal="right"/>
      <protection hidden="1"/>
    </xf>
    <xf numFmtId="0" fontId="20" fillId="5" borderId="0" xfId="0" applyFont="1" applyFill="1" applyAlignment="1" applyProtection="1">
      <alignment horizontal="left"/>
      <protection hidden="1"/>
    </xf>
    <xf numFmtId="0" fontId="5" fillId="5" borderId="54" xfId="0" applyFont="1" applyFill="1" applyBorder="1" applyAlignment="1" applyProtection="1">
      <alignment horizontal="center"/>
      <protection hidden="1"/>
    </xf>
    <xf numFmtId="0" fontId="5" fillId="5" borderId="55" xfId="0" applyFont="1" applyFill="1" applyBorder="1" applyAlignment="1" applyProtection="1">
      <alignment horizontal="center"/>
      <protection hidden="1"/>
    </xf>
    <xf numFmtId="0" fontId="16" fillId="10" borderId="29" xfId="0" applyFont="1" applyFill="1" applyBorder="1" applyAlignment="1" applyProtection="1">
      <alignment horizontal="center" vertical="center"/>
      <protection hidden="1"/>
    </xf>
    <xf numFmtId="0" fontId="16" fillId="10" borderId="30" xfId="0" applyFont="1" applyFill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horizontal="center"/>
      <protection hidden="1"/>
    </xf>
    <xf numFmtId="0" fontId="0" fillId="5" borderId="65" xfId="0" applyFill="1" applyBorder="1" applyAlignment="1" applyProtection="1">
      <alignment horizontal="center"/>
      <protection hidden="1"/>
    </xf>
    <xf numFmtId="0" fontId="0" fillId="5" borderId="31" xfId="0" applyFill="1" applyBorder="1" applyAlignment="1" applyProtection="1">
      <alignment horizontal="center"/>
      <protection hidden="1"/>
    </xf>
    <xf numFmtId="0" fontId="0" fillId="7" borderId="31" xfId="0" applyFill="1" applyBorder="1" applyAlignment="1" applyProtection="1">
      <alignment horizontal="center"/>
      <protection locked="0"/>
    </xf>
    <xf numFmtId="0" fontId="0" fillId="7" borderId="66" xfId="0" applyFill="1" applyBorder="1" applyAlignment="1" applyProtection="1">
      <alignment horizontal="center"/>
      <protection locked="0"/>
    </xf>
    <xf numFmtId="0" fontId="0" fillId="7" borderId="5" xfId="0" applyFill="1" applyBorder="1" applyAlignment="1" applyProtection="1">
      <alignment horizontal="center"/>
      <protection locked="0"/>
    </xf>
    <xf numFmtId="0" fontId="0" fillId="7" borderId="40" xfId="0" applyFill="1" applyBorder="1" applyAlignment="1" applyProtection="1">
      <alignment horizontal="center"/>
      <protection locked="0"/>
    </xf>
    <xf numFmtId="0" fontId="0" fillId="5" borderId="4" xfId="0" applyFill="1" applyBorder="1" applyAlignment="1" applyProtection="1">
      <alignment horizont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0" fontId="7" fillId="10" borderId="26" xfId="0" applyFont="1" applyFill="1" applyBorder="1" applyAlignment="1" applyProtection="1">
      <alignment horizontal="right"/>
      <protection hidden="1"/>
    </xf>
    <xf numFmtId="0" fontId="7" fillId="10" borderId="28" xfId="0" applyFont="1" applyFill="1" applyBorder="1" applyAlignment="1" applyProtection="1">
      <alignment horizontal="right"/>
      <protection hidden="1"/>
    </xf>
    <xf numFmtId="0" fontId="1" fillId="6" borderId="36" xfId="0" applyFont="1" applyFill="1" applyBorder="1" applyAlignment="1" applyProtection="1">
      <alignment horizontal="left"/>
      <protection locked="0"/>
    </xf>
    <xf numFmtId="0" fontId="1" fillId="6" borderId="27" xfId="0" applyFont="1" applyFill="1" applyBorder="1" applyAlignment="1" applyProtection="1">
      <alignment horizontal="left"/>
      <protection locked="0"/>
    </xf>
    <xf numFmtId="0" fontId="1" fillId="6" borderId="28" xfId="0" applyFont="1" applyFill="1" applyBorder="1" applyAlignment="1" applyProtection="1">
      <alignment horizontal="left"/>
      <protection locked="0"/>
    </xf>
    <xf numFmtId="0" fontId="7" fillId="10" borderId="36" xfId="0" applyFont="1" applyFill="1" applyBorder="1" applyAlignment="1" applyProtection="1">
      <alignment horizontal="right"/>
      <protection hidden="1"/>
    </xf>
    <xf numFmtId="0" fontId="1" fillId="9" borderId="36" xfId="0" applyFont="1" applyFill="1" applyBorder="1" applyAlignment="1" applyProtection="1">
      <alignment horizontal="left"/>
      <protection locked="0"/>
    </xf>
    <xf numFmtId="0" fontId="1" fillId="9" borderId="68" xfId="0" applyFont="1" applyFill="1" applyBorder="1" applyAlignment="1" applyProtection="1">
      <alignment horizontal="left"/>
      <protection locked="0"/>
    </xf>
    <xf numFmtId="0" fontId="15" fillId="4" borderId="41" xfId="1" applyFont="1" applyFill="1" applyBorder="1" applyAlignment="1" applyProtection="1">
      <alignment horizontal="center" vertical="center"/>
      <protection hidden="1"/>
    </xf>
    <xf numFmtId="0" fontId="15" fillId="4" borderId="0" xfId="1" applyFont="1" applyFill="1" applyBorder="1" applyAlignment="1" applyProtection="1">
      <alignment horizontal="center" vertical="center"/>
      <protection hidden="1"/>
    </xf>
    <xf numFmtId="0" fontId="15" fillId="4" borderId="42" xfId="1" applyFont="1" applyFill="1" applyBorder="1" applyAlignment="1" applyProtection="1">
      <alignment horizontal="center" vertical="center"/>
      <protection hidden="1"/>
    </xf>
    <xf numFmtId="0" fontId="17" fillId="3" borderId="23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17" fillId="3" borderId="9" xfId="0" applyFont="1" applyFill="1" applyBorder="1" applyAlignment="1" applyProtection="1">
      <alignment horizontal="center" vertical="center"/>
      <protection hidden="1"/>
    </xf>
    <xf numFmtId="0" fontId="17" fillId="3" borderId="24" xfId="0" applyFont="1" applyFill="1" applyBorder="1" applyAlignment="1" applyProtection="1">
      <alignment horizontal="center" vertical="center"/>
      <protection hidden="1"/>
    </xf>
    <xf numFmtId="0" fontId="17" fillId="3" borderId="10" xfId="0" applyFont="1" applyFill="1" applyBorder="1" applyAlignment="1" applyProtection="1">
      <alignment horizontal="center" vertical="center"/>
      <protection hidden="1"/>
    </xf>
    <xf numFmtId="0" fontId="17" fillId="3" borderId="25" xfId="0" applyFont="1" applyFill="1" applyBorder="1" applyAlignment="1" applyProtection="1">
      <alignment horizontal="center" vertical="center"/>
      <protection hidden="1"/>
    </xf>
    <xf numFmtId="0" fontId="7" fillId="10" borderId="65" xfId="0" applyFont="1" applyFill="1" applyBorder="1" applyAlignment="1" applyProtection="1">
      <alignment horizontal="right" vertical="center"/>
      <protection hidden="1"/>
    </xf>
    <xf numFmtId="0" fontId="7" fillId="10" borderId="31" xfId="0" applyFont="1" applyFill="1" applyBorder="1" applyAlignment="1" applyProtection="1">
      <alignment horizontal="right" vertical="center"/>
      <protection hidden="1"/>
    </xf>
    <xf numFmtId="0" fontId="7" fillId="7" borderId="31" xfId="0" applyFont="1" applyFill="1" applyBorder="1" applyAlignment="1" applyProtection="1">
      <alignment horizontal="left"/>
      <protection locked="0"/>
    </xf>
    <xf numFmtId="0" fontId="7" fillId="7" borderId="66" xfId="0" applyFont="1" applyFill="1" applyBorder="1" applyAlignment="1" applyProtection="1">
      <alignment horizontal="left"/>
      <protection locked="0"/>
    </xf>
    <xf numFmtId="0" fontId="7" fillId="10" borderId="46" xfId="0" applyFont="1" applyFill="1" applyBorder="1" applyAlignment="1" applyProtection="1">
      <alignment horizontal="right" vertical="center"/>
      <protection hidden="1"/>
    </xf>
    <xf numFmtId="0" fontId="7" fillId="10" borderId="44" xfId="0" applyFont="1" applyFill="1" applyBorder="1" applyAlignment="1" applyProtection="1">
      <alignment horizontal="right" vertical="center"/>
      <protection hidden="1"/>
    </xf>
    <xf numFmtId="0" fontId="7" fillId="7" borderId="35" xfId="0" applyFont="1" applyFill="1" applyBorder="1" applyAlignment="1" applyProtection="1">
      <alignment horizontal="left"/>
      <protection locked="0"/>
    </xf>
    <xf numFmtId="0" fontId="7" fillId="7" borderId="45" xfId="0" applyFont="1" applyFill="1" applyBorder="1" applyAlignment="1" applyProtection="1">
      <alignment horizontal="left"/>
      <protection locked="0"/>
    </xf>
    <xf numFmtId="0" fontId="7" fillId="7" borderId="47" xfId="0" applyFont="1" applyFill="1" applyBorder="1" applyAlignment="1" applyProtection="1">
      <alignment horizontal="left"/>
      <protection locked="0"/>
    </xf>
    <xf numFmtId="0" fontId="11" fillId="11" borderId="23" xfId="0" applyFont="1" applyFill="1" applyBorder="1" applyAlignment="1" applyProtection="1">
      <alignment horizontal="center" vertical="center"/>
      <protection hidden="1"/>
    </xf>
    <xf numFmtId="0" fontId="11" fillId="11" borderId="8" xfId="0" applyFont="1" applyFill="1" applyBorder="1" applyAlignment="1" applyProtection="1">
      <alignment horizontal="center" vertical="center"/>
      <protection hidden="1"/>
    </xf>
    <xf numFmtId="0" fontId="11" fillId="11" borderId="9" xfId="0" applyFont="1" applyFill="1" applyBorder="1" applyAlignment="1" applyProtection="1">
      <alignment horizontal="center" vertical="center"/>
      <protection hidden="1"/>
    </xf>
    <xf numFmtId="0" fontId="11" fillId="11" borderId="24" xfId="0" applyFont="1" applyFill="1" applyBorder="1" applyAlignment="1" applyProtection="1">
      <alignment horizontal="center" vertical="center"/>
      <protection hidden="1"/>
    </xf>
    <xf numFmtId="0" fontId="11" fillId="11" borderId="10" xfId="0" applyFont="1" applyFill="1" applyBorder="1" applyAlignment="1" applyProtection="1">
      <alignment horizontal="center" vertical="center"/>
      <protection hidden="1"/>
    </xf>
    <xf numFmtId="0" fontId="11" fillId="11" borderId="25" xfId="0" applyFont="1" applyFill="1" applyBorder="1" applyAlignment="1" applyProtection="1">
      <alignment horizontal="center" vertical="center"/>
      <protection hidden="1"/>
    </xf>
    <xf numFmtId="0" fontId="7" fillId="10" borderId="17" xfId="0" applyFont="1" applyFill="1" applyBorder="1" applyAlignment="1" applyProtection="1">
      <alignment horizontal="right" vertical="center"/>
      <protection hidden="1"/>
    </xf>
    <xf numFmtId="0" fontId="7" fillId="10" borderId="18" xfId="0" applyFont="1" applyFill="1" applyBorder="1" applyAlignment="1" applyProtection="1">
      <alignment horizontal="right" vertical="center"/>
      <protection hidden="1"/>
    </xf>
    <xf numFmtId="0" fontId="7" fillId="10" borderId="4" xfId="0" applyFont="1" applyFill="1" applyBorder="1" applyAlignment="1" applyProtection="1">
      <alignment horizontal="right" vertical="center"/>
      <protection hidden="1"/>
    </xf>
    <xf numFmtId="0" fontId="7" fillId="10" borderId="5" xfId="0" applyFont="1" applyFill="1" applyBorder="1" applyAlignment="1" applyProtection="1">
      <alignment horizontal="right" vertical="center"/>
      <protection hidden="1"/>
    </xf>
    <xf numFmtId="0" fontId="7" fillId="7" borderId="18" xfId="0" applyFont="1" applyFill="1" applyBorder="1" applyAlignment="1" applyProtection="1">
      <alignment horizontal="left"/>
      <protection locked="0"/>
    </xf>
    <xf numFmtId="0" fontId="7" fillId="7" borderId="43" xfId="0" applyFont="1" applyFill="1" applyBorder="1" applyAlignment="1" applyProtection="1">
      <alignment horizontal="left"/>
      <protection locked="0"/>
    </xf>
    <xf numFmtId="0" fontId="7" fillId="7" borderId="5" xfId="0" applyFont="1" applyFill="1" applyBorder="1" applyAlignment="1" applyProtection="1">
      <alignment horizontal="left"/>
      <protection locked="0"/>
    </xf>
    <xf numFmtId="0" fontId="7" fillId="7" borderId="40" xfId="0" applyFont="1" applyFill="1" applyBorder="1" applyAlignment="1" applyProtection="1">
      <alignment horizontal="left"/>
      <protection locked="0"/>
    </xf>
    <xf numFmtId="0" fontId="6" fillId="5" borderId="10" xfId="0" applyFont="1" applyFill="1" applyBorder="1" applyAlignment="1" applyProtection="1">
      <alignment horizontal="center"/>
      <protection hidden="1"/>
    </xf>
    <xf numFmtId="0" fontId="0" fillId="5" borderId="40" xfId="0" applyFill="1" applyBorder="1" applyAlignment="1" applyProtection="1">
      <alignment horizontal="center"/>
      <protection hidden="1"/>
    </xf>
    <xf numFmtId="0" fontId="6" fillId="5" borderId="14" xfId="0" applyFont="1" applyFill="1" applyBorder="1" applyAlignment="1" applyProtection="1">
      <alignment horizontal="center"/>
      <protection hidden="1"/>
    </xf>
    <xf numFmtId="0" fontId="1" fillId="5" borderId="15" xfId="0" applyFont="1" applyFill="1" applyBorder="1" applyAlignment="1" applyProtection="1">
      <alignment horizontal="center"/>
      <protection hidden="1"/>
    </xf>
    <xf numFmtId="0" fontId="1" fillId="5" borderId="57" xfId="0" applyFont="1" applyFill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right"/>
      <protection hidden="1"/>
    </xf>
    <xf numFmtId="0" fontId="7" fillId="2" borderId="13" xfId="0" applyFont="1" applyFill="1" applyBorder="1" applyAlignment="1" applyProtection="1">
      <alignment horizontal="left"/>
      <protection hidden="1"/>
    </xf>
    <xf numFmtId="0" fontId="7" fillId="2" borderId="56" xfId="0" applyFont="1" applyFill="1" applyBorder="1" applyAlignment="1" applyProtection="1">
      <alignment horizontal="left"/>
      <protection hidden="1"/>
    </xf>
    <xf numFmtId="0" fontId="7" fillId="2" borderId="55" xfId="0" applyFont="1" applyFill="1" applyBorder="1" applyAlignment="1" applyProtection="1">
      <alignment horizontal="right"/>
      <protection hidden="1"/>
    </xf>
    <xf numFmtId="0" fontId="7" fillId="2" borderId="29" xfId="0" applyFont="1" applyFill="1" applyBorder="1" applyAlignment="1" applyProtection="1">
      <alignment horizontal="right"/>
      <protection hidden="1"/>
    </xf>
    <xf numFmtId="0" fontId="7" fillId="2" borderId="55" xfId="0" applyFont="1" applyFill="1" applyBorder="1" applyAlignment="1" applyProtection="1">
      <alignment horizontal="left"/>
      <protection hidden="1"/>
    </xf>
    <xf numFmtId="0" fontId="3" fillId="2" borderId="23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horizontal="center" vertical="center"/>
      <protection hidden="1"/>
    </xf>
    <xf numFmtId="0" fontId="3" fillId="2" borderId="38" xfId="0" applyFont="1" applyFill="1" applyBorder="1" applyAlignment="1" applyProtection="1">
      <alignment horizontal="center" vertical="center"/>
      <protection hidden="1"/>
    </xf>
    <xf numFmtId="0" fontId="3" fillId="2" borderId="24" xfId="0" applyFont="1" applyFill="1" applyBorder="1" applyAlignment="1" applyProtection="1">
      <alignment horizontal="center" vertical="center"/>
      <protection hidden="1"/>
    </xf>
    <xf numFmtId="0" fontId="3" fillId="2" borderId="10" xfId="0" applyFont="1" applyFill="1" applyBorder="1" applyAlignment="1" applyProtection="1">
      <alignment horizontal="center" vertical="center"/>
      <protection hidden="1"/>
    </xf>
    <xf numFmtId="0" fontId="3" fillId="2" borderId="39" xfId="0" applyFont="1" applyFill="1" applyBorder="1" applyAlignment="1" applyProtection="1">
      <alignment horizontal="center" vertical="center"/>
      <protection hidden="1"/>
    </xf>
    <xf numFmtId="0" fontId="1" fillId="2" borderId="11" xfId="0" applyFont="1" applyFill="1" applyBorder="1" applyAlignment="1" applyProtection="1">
      <alignment horizontal="center" vertical="center"/>
      <protection hidden="1"/>
    </xf>
    <xf numFmtId="0" fontId="1" fillId="2" borderId="12" xfId="0" applyFont="1" applyFill="1" applyBorder="1" applyAlignment="1" applyProtection="1">
      <alignment horizontal="center" vertical="center"/>
      <protection hidden="1"/>
    </xf>
    <xf numFmtId="0" fontId="1" fillId="2" borderId="30" xfId="0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0" borderId="19" xfId="0" applyFont="1" applyBorder="1" applyAlignment="1" applyProtection="1">
      <alignment horizontal="right"/>
      <protection hidden="1"/>
    </xf>
    <xf numFmtId="0" fontId="2" fillId="0" borderId="20" xfId="0" applyFont="1" applyBorder="1" applyAlignment="1" applyProtection="1">
      <alignment horizontal="right"/>
      <protection hidden="1"/>
    </xf>
    <xf numFmtId="0" fontId="2" fillId="0" borderId="21" xfId="0" applyFont="1" applyBorder="1" applyAlignment="1" applyProtection="1">
      <alignment horizontal="right"/>
      <protection hidden="1"/>
    </xf>
    <xf numFmtId="0" fontId="2" fillId="0" borderId="14" xfId="0" applyFont="1" applyBorder="1" applyAlignment="1" applyProtection="1">
      <alignment horizontal="right"/>
      <protection hidden="1"/>
    </xf>
    <xf numFmtId="0" fontId="2" fillId="0" borderId="15" xfId="0" applyFont="1" applyBorder="1" applyAlignment="1" applyProtection="1">
      <alignment horizontal="right"/>
      <protection hidden="1"/>
    </xf>
    <xf numFmtId="0" fontId="2" fillId="0" borderId="16" xfId="0" applyFont="1" applyBorder="1" applyAlignment="1" applyProtection="1">
      <alignment horizontal="right"/>
      <protection hidden="1"/>
    </xf>
    <xf numFmtId="0" fontId="7" fillId="2" borderId="24" xfId="0" applyFont="1" applyFill="1" applyBorder="1" applyAlignment="1" applyProtection="1">
      <alignment horizontal="center" vertical="top"/>
      <protection hidden="1"/>
    </xf>
    <xf numFmtId="0" fontId="7" fillId="2" borderId="39" xfId="0" applyFont="1" applyFill="1" applyBorder="1" applyAlignment="1" applyProtection="1">
      <alignment horizontal="center" vertical="top"/>
      <protection hidden="1"/>
    </xf>
    <xf numFmtId="164" fontId="5" fillId="2" borderId="29" xfId="0" applyNumberFormat="1" applyFont="1" applyFill="1" applyBorder="1" applyAlignment="1" applyProtection="1">
      <alignment horizontal="center" vertical="center"/>
      <protection hidden="1"/>
    </xf>
    <xf numFmtId="164" fontId="5" fillId="2" borderId="12" xfId="0" applyNumberFormat="1" applyFont="1" applyFill="1" applyBorder="1" applyAlignment="1" applyProtection="1">
      <alignment horizontal="center" vertical="center"/>
      <protection hidden="1"/>
    </xf>
    <xf numFmtId="164" fontId="5" fillId="2" borderId="30" xfId="0" applyNumberFormat="1" applyFont="1" applyFill="1" applyBorder="1" applyAlignment="1" applyProtection="1">
      <alignment horizontal="center" vertical="center"/>
      <protection hidden="1"/>
    </xf>
    <xf numFmtId="0" fontId="1" fillId="2" borderId="53" xfId="0" applyFont="1" applyFill="1" applyBorder="1" applyAlignment="1" applyProtection="1">
      <alignment horizontal="center" vertical="center"/>
      <protection hidden="1"/>
    </xf>
    <xf numFmtId="0" fontId="1" fillId="2" borderId="18" xfId="0" applyFont="1" applyFill="1" applyBorder="1" applyAlignment="1" applyProtection="1">
      <alignment horizontal="center" vertical="center"/>
      <protection hidden="1"/>
    </xf>
    <xf numFmtId="0" fontId="15" fillId="2" borderId="11" xfId="1" applyFont="1" applyFill="1" applyBorder="1" applyAlignment="1" applyProtection="1">
      <alignment horizontal="center"/>
      <protection hidden="1"/>
    </xf>
    <xf numFmtId="0" fontId="15" fillId="2" borderId="12" xfId="1" applyFont="1" applyFill="1" applyBorder="1" applyAlignment="1" applyProtection="1">
      <alignment horizontal="center"/>
      <protection hidden="1"/>
    </xf>
    <xf numFmtId="0" fontId="15" fillId="2" borderId="13" xfId="1" applyFont="1" applyFill="1" applyBorder="1" applyAlignment="1" applyProtection="1">
      <alignment horizontal="center"/>
      <protection hidden="1"/>
    </xf>
    <xf numFmtId="0" fontId="8" fillId="2" borderId="2" xfId="0" applyFont="1" applyFill="1" applyBorder="1" applyAlignment="1" applyProtection="1">
      <alignment horizontal="center" vertical="center"/>
      <protection hidden="1"/>
    </xf>
    <xf numFmtId="0" fontId="8" fillId="2" borderId="3" xfId="0" applyFont="1" applyFill="1" applyBorder="1" applyAlignment="1" applyProtection="1">
      <alignment horizontal="center" vertical="center"/>
      <protection hidden="1"/>
    </xf>
    <xf numFmtId="0" fontId="7" fillId="2" borderId="62" xfId="0" applyFont="1" applyFill="1" applyBorder="1" applyAlignment="1" applyProtection="1">
      <alignment horizontal="center"/>
      <protection hidden="1"/>
    </xf>
    <xf numFmtId="0" fontId="7" fillId="2" borderId="63" xfId="0" applyFont="1" applyFill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2" fontId="5" fillId="2" borderId="12" xfId="0" applyNumberFormat="1" applyFont="1" applyFill="1" applyBorder="1" applyAlignment="1" applyProtection="1">
      <alignment horizontal="center" vertical="center"/>
      <protection hidden="1"/>
    </xf>
    <xf numFmtId="2" fontId="5" fillId="2" borderId="30" xfId="0" applyNumberFormat="1" applyFont="1" applyFill="1" applyBorder="1" applyAlignment="1" applyProtection="1">
      <alignment horizontal="center" vertical="center"/>
      <protection hidden="1"/>
    </xf>
    <xf numFmtId="0" fontId="1" fillId="2" borderId="13" xfId="0" applyFont="1" applyFill="1" applyBorder="1" applyAlignment="1" applyProtection="1">
      <alignment horizontal="center" vertical="center"/>
      <protection hidden="1"/>
    </xf>
    <xf numFmtId="0" fontId="8" fillId="2" borderId="60" xfId="0" applyFont="1" applyFill="1" applyBorder="1" applyAlignment="1" applyProtection="1">
      <alignment horizontal="center" vertical="center"/>
      <protection hidden="1"/>
    </xf>
    <xf numFmtId="0" fontId="8" fillId="2" borderId="61" xfId="0" applyFont="1" applyFill="1" applyBorder="1" applyAlignment="1" applyProtection="1">
      <alignment horizontal="center" vertical="center"/>
      <protection hidden="1"/>
    </xf>
    <xf numFmtId="0" fontId="12" fillId="2" borderId="10" xfId="0" applyFont="1" applyFill="1" applyBorder="1" applyAlignment="1" applyProtection="1">
      <alignment horizontal="center" vertical="center"/>
      <protection hidden="1"/>
    </xf>
    <xf numFmtId="0" fontId="12" fillId="2" borderId="25" xfId="0" applyFont="1" applyFill="1" applyBorder="1" applyAlignment="1" applyProtection="1">
      <alignment horizontal="center" vertical="center"/>
      <protection hidden="1"/>
    </xf>
    <xf numFmtId="0" fontId="12" fillId="2" borderId="16" xfId="0" applyFont="1" applyFill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/>
      <protection hidden="1"/>
    </xf>
    <xf numFmtId="0" fontId="12" fillId="2" borderId="3" xfId="0" applyFont="1" applyFill="1" applyBorder="1" applyAlignment="1" applyProtection="1">
      <alignment horizontal="center" vertical="center"/>
      <protection hidden="1"/>
    </xf>
    <xf numFmtId="0" fontId="7" fillId="8" borderId="31" xfId="0" applyFont="1" applyFill="1" applyBorder="1" applyAlignment="1" applyProtection="1">
      <alignment horizontal="left" vertical="top"/>
      <protection hidden="1"/>
    </xf>
    <xf numFmtId="0" fontId="7" fillId="8" borderId="66" xfId="0" applyFont="1" applyFill="1" applyBorder="1" applyAlignment="1" applyProtection="1">
      <alignment horizontal="left" vertical="top"/>
      <protection hidden="1"/>
    </xf>
    <xf numFmtId="0" fontId="7" fillId="8" borderId="65" xfId="0" applyFont="1" applyFill="1" applyBorder="1" applyAlignment="1" applyProtection="1">
      <alignment horizontal="right" vertical="top"/>
      <protection hidden="1"/>
    </xf>
    <xf numFmtId="0" fontId="7" fillId="8" borderId="67" xfId="0" applyFont="1" applyFill="1" applyBorder="1" applyAlignment="1" applyProtection="1">
      <alignment horizontal="right" vertical="top"/>
      <protection hidden="1"/>
    </xf>
    <xf numFmtId="0" fontId="16" fillId="12" borderId="23" xfId="0" applyFont="1" applyFill="1" applyBorder="1" applyAlignment="1" applyProtection="1">
      <alignment horizontal="center" vertical="top"/>
      <protection hidden="1"/>
    </xf>
    <xf numFmtId="0" fontId="16" fillId="12" borderId="8" xfId="0" applyFont="1" applyFill="1" applyBorder="1" applyAlignment="1" applyProtection="1">
      <alignment horizontal="center" vertical="top"/>
      <protection hidden="1"/>
    </xf>
    <xf numFmtId="0" fontId="16" fillId="12" borderId="9" xfId="0" applyFont="1" applyFill="1" applyBorder="1" applyAlignment="1" applyProtection="1">
      <alignment horizontal="center" vertical="top"/>
      <protection hidden="1"/>
    </xf>
    <xf numFmtId="0" fontId="10" fillId="12" borderId="41" xfId="0" applyFont="1" applyFill="1" applyBorder="1" applyAlignment="1" applyProtection="1">
      <alignment horizontal="center" vertical="top"/>
      <protection hidden="1"/>
    </xf>
    <xf numFmtId="0" fontId="10" fillId="12" borderId="0" xfId="0" applyFont="1" applyFill="1" applyBorder="1" applyAlignment="1" applyProtection="1">
      <alignment horizontal="center" vertical="top"/>
      <protection hidden="1"/>
    </xf>
    <xf numFmtId="0" fontId="10" fillId="12" borderId="42" xfId="0" applyFont="1" applyFill="1" applyBorder="1" applyAlignment="1" applyProtection="1">
      <alignment horizontal="center" vertical="top"/>
      <protection hidden="1"/>
    </xf>
    <xf numFmtId="0" fontId="15" fillId="8" borderId="35" xfId="1" applyFont="1" applyFill="1" applyBorder="1" applyAlignment="1" applyProtection="1">
      <alignment horizontal="left" vertical="top"/>
      <protection hidden="1"/>
    </xf>
    <xf numFmtId="0" fontId="15" fillId="8" borderId="45" xfId="1" applyFont="1" applyFill="1" applyBorder="1" applyAlignment="1" applyProtection="1">
      <alignment horizontal="left" vertical="top"/>
      <protection hidden="1"/>
    </xf>
    <xf numFmtId="0" fontId="15" fillId="8" borderId="47" xfId="1" applyFont="1" applyFill="1" applyBorder="1" applyAlignment="1" applyProtection="1">
      <alignment horizontal="left" vertical="top"/>
      <protection hidden="1"/>
    </xf>
    <xf numFmtId="0" fontId="21" fillId="13" borderId="23" xfId="1" applyFont="1" applyFill="1" applyBorder="1" applyAlignment="1" applyProtection="1">
      <alignment horizontal="center" vertical="center"/>
      <protection hidden="1"/>
    </xf>
    <xf numFmtId="0" fontId="21" fillId="13" borderId="8" xfId="1" applyFont="1" applyFill="1" applyBorder="1" applyAlignment="1" applyProtection="1">
      <alignment horizontal="center" vertical="center"/>
      <protection hidden="1"/>
    </xf>
    <xf numFmtId="0" fontId="21" fillId="13" borderId="9" xfId="1" applyFont="1" applyFill="1" applyBorder="1" applyAlignment="1" applyProtection="1">
      <alignment horizontal="center" vertical="center"/>
      <protection hidden="1"/>
    </xf>
    <xf numFmtId="0" fontId="21" fillId="13" borderId="24" xfId="1" applyFont="1" applyFill="1" applyBorder="1" applyAlignment="1" applyProtection="1">
      <alignment horizontal="center" vertical="center"/>
      <protection hidden="1"/>
    </xf>
    <xf numFmtId="0" fontId="21" fillId="13" borderId="10" xfId="1" applyFont="1" applyFill="1" applyBorder="1" applyAlignment="1" applyProtection="1">
      <alignment horizontal="center" vertical="center"/>
      <protection hidden="1"/>
    </xf>
    <xf numFmtId="0" fontId="21" fillId="13" borderId="25" xfId="1" applyFont="1" applyFill="1" applyBorder="1" applyAlignment="1" applyProtection="1">
      <alignment horizontal="center" vertical="center"/>
      <protection hidden="1"/>
    </xf>
    <xf numFmtId="0" fontId="15" fillId="8" borderId="34" xfId="1" applyFont="1" applyFill="1" applyBorder="1" applyAlignment="1" applyProtection="1">
      <alignment horizontal="left" vertical="top"/>
      <protection hidden="1"/>
    </xf>
    <xf numFmtId="0" fontId="15" fillId="8" borderId="50" xfId="1" applyFont="1" applyFill="1" applyBorder="1" applyAlignment="1" applyProtection="1">
      <alignment horizontal="left" vertical="top"/>
      <protection hidden="1"/>
    </xf>
    <xf numFmtId="0" fontId="15" fillId="8" borderId="51" xfId="1" applyFont="1" applyFill="1" applyBorder="1" applyAlignment="1" applyProtection="1">
      <alignment horizontal="left" vertical="top"/>
      <protection hidden="1"/>
    </xf>
    <xf numFmtId="0" fontId="15" fillId="8" borderId="18" xfId="1" applyFont="1" applyFill="1" applyBorder="1" applyAlignment="1" applyProtection="1">
      <alignment horizontal="left" vertical="top"/>
      <protection hidden="1"/>
    </xf>
    <xf numFmtId="0" fontId="15" fillId="8" borderId="43" xfId="1" applyFont="1" applyFill="1" applyBorder="1" applyAlignment="1" applyProtection="1">
      <alignment horizontal="left" vertical="top"/>
      <protection hidden="1"/>
    </xf>
    <xf numFmtId="0" fontId="7" fillId="8" borderId="60" xfId="0" applyFont="1" applyFill="1" applyBorder="1" applyAlignment="1" applyProtection="1">
      <alignment horizontal="left" vertical="top"/>
      <protection hidden="1"/>
    </xf>
    <xf numFmtId="0" fontId="7" fillId="8" borderId="61" xfId="0" applyFont="1" applyFill="1" applyBorder="1" applyAlignment="1" applyProtection="1">
      <alignment horizontal="left" vertical="top"/>
      <protection hidden="1"/>
    </xf>
    <xf numFmtId="0" fontId="15" fillId="8" borderId="5" xfId="1" applyFont="1" applyFill="1" applyBorder="1" applyAlignment="1" applyProtection="1">
      <alignment horizontal="left" vertical="top"/>
      <protection hidden="1"/>
    </xf>
    <xf numFmtId="0" fontId="15" fillId="8" borderId="40" xfId="1" applyFont="1" applyFill="1" applyBorder="1" applyAlignment="1" applyProtection="1">
      <alignment horizontal="left" vertical="top"/>
      <protection hidden="1"/>
    </xf>
    <xf numFmtId="0" fontId="15" fillId="8" borderId="31" xfId="1" applyFont="1" applyFill="1" applyBorder="1" applyAlignment="1" applyProtection="1">
      <alignment horizontal="left" vertical="top"/>
      <protection hidden="1"/>
    </xf>
    <xf numFmtId="0" fontId="15" fillId="8" borderId="66" xfId="1" applyFont="1" applyFill="1" applyBorder="1" applyAlignment="1" applyProtection="1">
      <alignment horizontal="left" vertical="top"/>
      <protection hidden="1"/>
    </xf>
    <xf numFmtId="0" fontId="15" fillId="8" borderId="52" xfId="1" applyFont="1" applyFill="1" applyBorder="1" applyAlignment="1" applyProtection="1">
      <alignment horizontal="left" vertical="top"/>
      <protection hidden="1"/>
    </xf>
    <xf numFmtId="0" fontId="15" fillId="8" borderId="58" xfId="1" applyFont="1" applyFill="1" applyBorder="1" applyAlignment="1" applyProtection="1">
      <alignment horizontal="left" vertical="top"/>
      <protection hidden="1"/>
    </xf>
    <xf numFmtId="0" fontId="15" fillId="8" borderId="59" xfId="1" applyFont="1" applyFill="1" applyBorder="1" applyAlignment="1" applyProtection="1">
      <alignment horizontal="left" vertical="top"/>
      <protection hidden="1"/>
    </xf>
    <xf numFmtId="0" fontId="15" fillId="5" borderId="23" xfId="1" applyFont="1" applyFill="1" applyBorder="1" applyAlignment="1" applyProtection="1">
      <alignment horizontal="center" vertical="center"/>
    </xf>
    <xf numFmtId="0" fontId="15" fillId="5" borderId="8" xfId="1" applyFont="1" applyFill="1" applyBorder="1" applyAlignment="1" applyProtection="1">
      <alignment horizontal="center" vertical="center"/>
    </xf>
    <xf numFmtId="0" fontId="15" fillId="5" borderId="9" xfId="1" applyFont="1" applyFill="1" applyBorder="1" applyAlignment="1" applyProtection="1">
      <alignment horizontal="center" vertical="center"/>
    </xf>
    <xf numFmtId="0" fontId="15" fillId="5" borderId="24" xfId="1" applyFont="1" applyFill="1" applyBorder="1" applyAlignment="1" applyProtection="1">
      <alignment horizontal="center" vertical="center"/>
    </xf>
    <xf numFmtId="0" fontId="15" fillId="5" borderId="10" xfId="1" applyFont="1" applyFill="1" applyBorder="1" applyAlignment="1" applyProtection="1">
      <alignment horizontal="center" vertical="center"/>
    </xf>
    <xf numFmtId="0" fontId="15" fillId="5" borderId="25" xfId="1" applyFont="1" applyFill="1" applyBorder="1" applyAlignment="1" applyProtection="1">
      <alignment horizontal="center" vertical="center"/>
    </xf>
  </cellXfs>
  <cellStyles count="2">
    <cellStyle name="Köprü" xfId="1" builtinId="8"/>
    <cellStyle name="Normal" xfId="0" builtinId="0"/>
  </cellStyles>
  <dxfs count="0"/>
  <tableStyles count="0" defaultTableStyle="TableStyleMedium9" defaultPivotStyle="PivotStyleLight16"/>
  <colors>
    <mruColors>
      <color rgb="FFFF3300"/>
      <color rgb="FFFFFF00"/>
      <color rgb="FFFA44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404829831053745E-2"/>
          <c:y val="6.0721588905864383E-2"/>
          <c:w val="0.80975247659259986"/>
          <c:h val="0.70751088466882861"/>
        </c:manualLayout>
      </c:layout>
      <c:barChart>
        <c:barDir val="col"/>
        <c:grouping val="clustered"/>
        <c:varyColors val="0"/>
        <c:ser>
          <c:idx val="0"/>
          <c:order val="0"/>
          <c:tx>
            <c:v>SORU</c:v>
          </c:tx>
          <c:invertIfNegative val="0"/>
          <c:val>
            <c:numRef>
              <c:f>'NOT ANALİZ'!$D$49:$R$49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6-42F4-9552-3863E09B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560448"/>
        <c:axId val="95561984"/>
      </c:barChart>
      <c:catAx>
        <c:axId val="9556044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95561984"/>
        <c:crosses val="autoZero"/>
        <c:auto val="1"/>
        <c:lblAlgn val="ctr"/>
        <c:lblOffset val="100"/>
        <c:noMultiLvlLbl val="0"/>
      </c:catAx>
      <c:valAx>
        <c:axId val="95561984"/>
        <c:scaling>
          <c:orientation val="minMax"/>
          <c:max val="10"/>
          <c:min val="0"/>
        </c:scaling>
        <c:delete val="0"/>
        <c:axPos val="l"/>
        <c:majorGridlines/>
        <c:minorGridlines>
          <c:spPr>
            <a:ln>
              <a:solidFill>
                <a:schemeClr val="accent1"/>
              </a:solidFill>
            </a:ln>
          </c:spPr>
        </c:minorGridlines>
        <c:numFmt formatCode="0" sourceLinked="0"/>
        <c:majorTickMark val="out"/>
        <c:minorTickMark val="none"/>
        <c:tickLblPos val="nextTo"/>
        <c:spPr>
          <a:ln w="25400">
            <a:solidFill>
              <a:srgbClr val="4F81BD"/>
            </a:solidFill>
          </a:ln>
          <a:effectLst>
            <a:outerShdw dist="50800" sx="1000" sy="1000" algn="ctr" rotWithShape="0">
              <a:schemeClr val="tx1"/>
            </a:outerShdw>
          </a:effectLst>
        </c:spPr>
        <c:crossAx val="95560448"/>
        <c:crosses val="autoZero"/>
        <c:crossBetween val="between"/>
        <c:majorUnit val="2"/>
        <c:minorUnit val="2"/>
      </c:valAx>
    </c:plotArea>
    <c:legend>
      <c:legendPos val="r"/>
      <c:layout>
        <c:manualLayout>
          <c:xMode val="edge"/>
          <c:yMode val="edge"/>
          <c:x val="0.88894320059999843"/>
          <c:y val="0.77132881645608387"/>
          <c:w val="0.10808231227906794"/>
          <c:h val="0.186903497527925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 paperSize="9" orientation="landscape" horizontalDpi="0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66676</xdr:colOff>
      <xdr:row>4</xdr:row>
      <xdr:rowOff>114299</xdr:rowOff>
    </xdr:from>
    <xdr:to>
      <xdr:col>15</xdr:col>
      <xdr:colOff>142875</xdr:colOff>
      <xdr:row>18</xdr:row>
      <xdr:rowOff>19050</xdr:rowOff>
    </xdr:to>
    <xdr:sp macro="" textlink="">
      <xdr:nvSpPr>
        <xdr:cNvPr id="3" name="2 Sol Ayraç"/>
        <xdr:cNvSpPr/>
      </xdr:nvSpPr>
      <xdr:spPr>
        <a:xfrm>
          <a:off x="5448301" y="885824"/>
          <a:ext cx="352424" cy="2571751"/>
        </a:xfrm>
        <a:prstGeom prst="leftBrace">
          <a:avLst>
            <a:gd name="adj1" fmla="val 9496"/>
            <a:gd name="adj2" fmla="val 30233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tr-TR" sz="800">
            <a:ln>
              <a:solidFill>
                <a:schemeClr val="tx1">
                  <a:lumMod val="95000"/>
                  <a:lumOff val="5000"/>
                </a:schemeClr>
              </a:solidFill>
            </a:ln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1190625</xdr:colOff>
      <xdr:row>50</xdr:row>
      <xdr:rowOff>95250</xdr:rowOff>
    </xdr:from>
    <xdr:to>
      <xdr:col>18</xdr:col>
      <xdr:colOff>542925</xdr:colOff>
      <xdr:row>56</xdr:row>
      <xdr:rowOff>152400</xdr:rowOff>
    </xdr:to>
    <xdr:graphicFrame macro="">
      <xdr:nvGraphicFramePr>
        <xdr:cNvPr id="5" name="4 Grafik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23</xdr:row>
      <xdr:rowOff>150316</xdr:rowOff>
    </xdr:to>
    <xdr:pic>
      <xdr:nvPicPr>
        <xdr:cNvPr id="2" name="1 Resim" descr="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34300" cy="4531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147403</xdr:rowOff>
    </xdr:from>
    <xdr:to>
      <xdr:col>12</xdr:col>
      <xdr:colOff>419695</xdr:colOff>
      <xdr:row>81</xdr:row>
      <xdr:rowOff>107220</xdr:rowOff>
    </xdr:to>
    <xdr:pic>
      <xdr:nvPicPr>
        <xdr:cNvPr id="3" name="2 Resim" descr="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35098"/>
          <a:ext cx="7742039" cy="46032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137518</xdr:rowOff>
    </xdr:from>
    <xdr:to>
      <xdr:col>12</xdr:col>
      <xdr:colOff>439509</xdr:colOff>
      <xdr:row>110</xdr:row>
      <xdr:rowOff>108942</xdr:rowOff>
    </xdr:to>
    <xdr:pic>
      <xdr:nvPicPr>
        <xdr:cNvPr id="4" name="3 Resim" descr="5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865799"/>
          <a:ext cx="7761853" cy="46148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112575</xdr:rowOff>
    </xdr:from>
    <xdr:to>
      <xdr:col>12</xdr:col>
      <xdr:colOff>512885</xdr:colOff>
      <xdr:row>52</xdr:row>
      <xdr:rowOff>16981</xdr:rowOff>
    </xdr:to>
    <xdr:pic>
      <xdr:nvPicPr>
        <xdr:cNvPr id="5" name="4 Resim" descr="3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559684"/>
          <a:ext cx="7835229" cy="45478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</xdr:rowOff>
    </xdr:from>
    <xdr:to>
      <xdr:col>12</xdr:col>
      <xdr:colOff>447675</xdr:colOff>
      <xdr:row>138</xdr:row>
      <xdr:rowOff>167061</xdr:rowOff>
    </xdr:to>
    <xdr:pic>
      <xdr:nvPicPr>
        <xdr:cNvPr id="6" name="5 Resim" descr="6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2136101"/>
          <a:ext cx="7762875" cy="4548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12</xdr:col>
      <xdr:colOff>485774</xdr:colOff>
      <xdr:row>166</xdr:row>
      <xdr:rowOff>189383</xdr:rowOff>
    </xdr:to>
    <xdr:pic>
      <xdr:nvPicPr>
        <xdr:cNvPr id="7" name="6 Resim" descr="7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7527250"/>
          <a:ext cx="7800974" cy="45708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133350</xdr:rowOff>
    </xdr:from>
    <xdr:to>
      <xdr:col>12</xdr:col>
      <xdr:colOff>478665</xdr:colOff>
      <xdr:row>195</xdr:row>
      <xdr:rowOff>128068</xdr:rowOff>
    </xdr:to>
    <xdr:pic>
      <xdr:nvPicPr>
        <xdr:cNvPr id="9" name="8 Resim" descr="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51750"/>
          <a:ext cx="7793865" cy="45667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7"/>
  <sheetViews>
    <sheetView workbookViewId="0">
      <selection activeCell="S19" sqref="S19"/>
    </sheetView>
  </sheetViews>
  <sheetFormatPr defaultRowHeight="15"/>
  <cols>
    <col min="1" max="1" width="9.140625" style="32"/>
    <col min="2" max="2" width="5.28515625" style="32" customWidth="1"/>
    <col min="3" max="4" width="9.140625" style="32"/>
    <col min="5" max="5" width="3.5703125" style="32" customWidth="1"/>
    <col min="6" max="6" width="9.140625" style="32"/>
    <col min="7" max="7" width="3" style="32" customWidth="1"/>
    <col min="8" max="8" width="7.28515625" style="32" customWidth="1"/>
    <col min="9" max="9" width="8.5703125" style="32" customWidth="1"/>
    <col min="10" max="10" width="1.5703125" style="32" customWidth="1"/>
    <col min="11" max="14" width="3.7109375" style="32" customWidth="1"/>
    <col min="15" max="15" width="4.140625" style="32" customWidth="1"/>
    <col min="16" max="16384" width="9.140625" style="32"/>
  </cols>
  <sheetData>
    <row r="1" spans="1:16" ht="4.5" customHeight="1" thickBot="1"/>
    <row r="2" spans="1:16" ht="15" customHeight="1" thickTop="1">
      <c r="A2" s="94" t="s">
        <v>11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</row>
    <row r="3" spans="1:16" ht="15" customHeight="1" thickBot="1">
      <c r="A3" s="97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9"/>
    </row>
    <row r="4" spans="1:16" ht="15" customHeight="1" thickTop="1" thickBot="1">
      <c r="A4" s="100" t="s">
        <v>12</v>
      </c>
      <c r="B4" s="101"/>
      <c r="C4" s="104" t="s">
        <v>63</v>
      </c>
      <c r="D4" s="104"/>
      <c r="E4" s="104"/>
      <c r="F4" s="104"/>
      <c r="G4" s="104"/>
      <c r="H4" s="104"/>
      <c r="I4" s="105"/>
      <c r="K4" s="108"/>
      <c r="L4" s="108"/>
      <c r="M4" s="108"/>
      <c r="N4" s="108"/>
    </row>
    <row r="5" spans="1:16" ht="15" customHeight="1" thickTop="1">
      <c r="A5" s="102" t="s">
        <v>22</v>
      </c>
      <c r="B5" s="103"/>
      <c r="C5" s="106" t="s">
        <v>64</v>
      </c>
      <c r="D5" s="106"/>
      <c r="E5" s="106"/>
      <c r="F5" s="106"/>
      <c r="G5" s="106"/>
      <c r="H5" s="106"/>
      <c r="I5" s="107"/>
      <c r="K5" s="110" t="s">
        <v>25</v>
      </c>
      <c r="L5" s="111"/>
      <c r="M5" s="111"/>
      <c r="N5" s="112"/>
    </row>
    <row r="6" spans="1:16" ht="15" customHeight="1">
      <c r="A6" s="89" t="s">
        <v>13</v>
      </c>
      <c r="B6" s="90"/>
      <c r="C6" s="91" t="s">
        <v>65</v>
      </c>
      <c r="D6" s="92"/>
      <c r="E6" s="92"/>
      <c r="F6" s="92"/>
      <c r="G6" s="92"/>
      <c r="H6" s="92"/>
      <c r="I6" s="93"/>
      <c r="K6" s="66" t="s">
        <v>1</v>
      </c>
      <c r="L6" s="67"/>
      <c r="M6" s="67" t="s">
        <v>26</v>
      </c>
      <c r="N6" s="109"/>
    </row>
    <row r="7" spans="1:16" ht="15" customHeight="1">
      <c r="A7" s="102" t="s">
        <v>14</v>
      </c>
      <c r="B7" s="103"/>
      <c r="C7" s="106"/>
      <c r="D7" s="106"/>
      <c r="E7" s="106"/>
      <c r="F7" s="106"/>
      <c r="G7" s="106"/>
      <c r="H7" s="106"/>
      <c r="I7" s="107"/>
      <c r="K7" s="66">
        <v>1</v>
      </c>
      <c r="L7" s="67"/>
      <c r="M7" s="64"/>
      <c r="N7" s="65"/>
      <c r="P7" s="32" t="s">
        <v>56</v>
      </c>
    </row>
    <row r="8" spans="1:16" ht="15" customHeight="1">
      <c r="A8" s="102" t="s">
        <v>15</v>
      </c>
      <c r="B8" s="103"/>
      <c r="C8" s="106">
        <v>1</v>
      </c>
      <c r="D8" s="106"/>
      <c r="E8" s="106"/>
      <c r="F8" s="106"/>
      <c r="G8" s="106"/>
      <c r="H8" s="106"/>
      <c r="I8" s="107"/>
      <c r="K8" s="66">
        <v>2</v>
      </c>
      <c r="L8" s="67"/>
      <c r="M8" s="64"/>
      <c r="N8" s="65"/>
      <c r="P8" s="32" t="s">
        <v>57</v>
      </c>
    </row>
    <row r="9" spans="1:16" ht="15" customHeight="1">
      <c r="A9" s="85" t="s">
        <v>16</v>
      </c>
      <c r="B9" s="86"/>
      <c r="C9" s="87" t="s">
        <v>93</v>
      </c>
      <c r="D9" s="87"/>
      <c r="E9" s="87"/>
      <c r="F9" s="87"/>
      <c r="G9" s="87"/>
      <c r="H9" s="87"/>
      <c r="I9" s="88"/>
      <c r="K9" s="66">
        <v>3</v>
      </c>
      <c r="L9" s="67"/>
      <c r="M9" s="64"/>
      <c r="N9" s="65"/>
      <c r="P9" s="32" t="s">
        <v>58</v>
      </c>
    </row>
    <row r="10" spans="1:16" ht="15" customHeight="1" thickBot="1">
      <c r="A10" s="68" t="s">
        <v>52</v>
      </c>
      <c r="B10" s="69"/>
      <c r="C10" s="70"/>
      <c r="D10" s="71"/>
      <c r="E10" s="72"/>
      <c r="F10" s="73" t="s">
        <v>53</v>
      </c>
      <c r="G10" s="69"/>
      <c r="H10" s="74" t="s">
        <v>94</v>
      </c>
      <c r="I10" s="75"/>
      <c r="K10" s="66">
        <v>4</v>
      </c>
      <c r="L10" s="67"/>
      <c r="M10" s="64"/>
      <c r="N10" s="65"/>
      <c r="P10" s="32" t="s">
        <v>59</v>
      </c>
    </row>
    <row r="11" spans="1:16" ht="15" customHeight="1" thickTop="1">
      <c r="A11" s="76" t="s">
        <v>17</v>
      </c>
      <c r="B11" s="77"/>
      <c r="C11" s="77"/>
      <c r="D11" s="78"/>
      <c r="F11" s="76" t="s">
        <v>18</v>
      </c>
      <c r="G11" s="77"/>
      <c r="H11" s="77"/>
      <c r="I11" s="78"/>
      <c r="K11" s="66">
        <v>5</v>
      </c>
      <c r="L11" s="67"/>
      <c r="M11" s="64"/>
      <c r="N11" s="65"/>
    </row>
    <row r="12" spans="1:16" ht="15" customHeight="1" thickBot="1">
      <c r="A12" s="76"/>
      <c r="B12" s="77"/>
      <c r="C12" s="77"/>
      <c r="D12" s="78"/>
      <c r="F12" s="76"/>
      <c r="G12" s="77"/>
      <c r="H12" s="77"/>
      <c r="I12" s="78"/>
      <c r="K12" s="66">
        <v>6</v>
      </c>
      <c r="L12" s="67"/>
      <c r="M12" s="64"/>
      <c r="N12" s="65"/>
    </row>
    <row r="13" spans="1:16" ht="15" customHeight="1" thickTop="1">
      <c r="A13" s="79" t="s">
        <v>50</v>
      </c>
      <c r="B13" s="80"/>
      <c r="C13" s="80"/>
      <c r="D13" s="80"/>
      <c r="E13" s="80"/>
      <c r="F13" s="80"/>
      <c r="G13" s="80"/>
      <c r="H13" s="80"/>
      <c r="I13" s="81"/>
      <c r="K13" s="66">
        <v>7</v>
      </c>
      <c r="L13" s="67"/>
      <c r="M13" s="64"/>
      <c r="N13" s="65"/>
    </row>
    <row r="14" spans="1:16" ht="15" customHeight="1" thickBot="1">
      <c r="A14" s="82"/>
      <c r="B14" s="83"/>
      <c r="C14" s="83"/>
      <c r="D14" s="83"/>
      <c r="E14" s="83"/>
      <c r="F14" s="83"/>
      <c r="G14" s="83"/>
      <c r="H14" s="83"/>
      <c r="I14" s="84"/>
      <c r="K14" s="66">
        <v>8</v>
      </c>
      <c r="L14" s="67"/>
      <c r="M14" s="64"/>
      <c r="N14" s="65"/>
    </row>
    <row r="15" spans="1:16" ht="15" customHeight="1" thickTop="1">
      <c r="A15" s="59" t="s">
        <v>49</v>
      </c>
      <c r="B15" s="59"/>
      <c r="C15" s="59"/>
      <c r="D15" s="59"/>
      <c r="E15" s="59"/>
      <c r="F15" s="59"/>
      <c r="G15" s="59"/>
      <c r="H15" s="59"/>
      <c r="I15" s="59"/>
      <c r="K15" s="66">
        <v>9</v>
      </c>
      <c r="L15" s="67"/>
      <c r="M15" s="64"/>
      <c r="N15" s="65"/>
    </row>
    <row r="16" spans="1:16" ht="15" customHeight="1">
      <c r="A16" s="59" t="s">
        <v>51</v>
      </c>
      <c r="B16" s="59"/>
      <c r="C16" s="59"/>
      <c r="D16" s="59"/>
      <c r="E16" s="59"/>
      <c r="F16" s="59"/>
      <c r="G16" s="59"/>
      <c r="H16" s="59"/>
      <c r="I16" s="59"/>
      <c r="K16" s="66">
        <v>10</v>
      </c>
      <c r="L16" s="67"/>
      <c r="M16" s="64"/>
      <c r="N16" s="65"/>
    </row>
    <row r="17" spans="1:14" ht="15" customHeight="1">
      <c r="A17" s="53" t="s">
        <v>19</v>
      </c>
      <c r="B17" s="53"/>
      <c r="C17" s="54" t="s">
        <v>20</v>
      </c>
      <c r="D17" s="54"/>
      <c r="E17" s="54"/>
      <c r="F17" s="54"/>
      <c r="G17" s="54"/>
      <c r="H17" s="54"/>
      <c r="I17" s="54"/>
      <c r="K17" s="66">
        <v>11</v>
      </c>
      <c r="L17" s="67"/>
      <c r="M17" s="64"/>
      <c r="N17" s="65"/>
    </row>
    <row r="18" spans="1:14" ht="15" customHeight="1">
      <c r="K18" s="66">
        <v>12</v>
      </c>
      <c r="L18" s="67"/>
      <c r="M18" s="64"/>
      <c r="N18" s="65"/>
    </row>
    <row r="19" spans="1:14" ht="15" customHeight="1">
      <c r="K19" s="66">
        <v>13</v>
      </c>
      <c r="L19" s="67"/>
      <c r="M19" s="64"/>
      <c r="N19" s="65"/>
    </row>
    <row r="20" spans="1:14" ht="15" customHeight="1">
      <c r="K20" s="66">
        <v>14</v>
      </c>
      <c r="L20" s="67"/>
      <c r="M20" s="64"/>
      <c r="N20" s="65"/>
    </row>
    <row r="21" spans="1:14" ht="15" customHeight="1" thickBot="1">
      <c r="K21" s="60">
        <v>15</v>
      </c>
      <c r="L21" s="61"/>
      <c r="M21" s="62"/>
      <c r="N21" s="63"/>
    </row>
    <row r="22" spans="1:14" ht="24" customHeight="1" thickTop="1" thickBot="1">
      <c r="I22" s="55" t="s">
        <v>47</v>
      </c>
      <c r="J22" s="56"/>
      <c r="K22" s="56"/>
      <c r="L22" s="56"/>
      <c r="M22" s="57">
        <f>SUM(M7:M21)</f>
        <v>0</v>
      </c>
      <c r="N22" s="58"/>
    </row>
    <row r="23" spans="1:14" ht="15" customHeight="1" thickTop="1"/>
    <row r="24" spans="1:14" ht="18.75">
      <c r="E24" s="33"/>
    </row>
    <row r="25" spans="1:14" ht="18.75">
      <c r="E25" s="33"/>
    </row>
    <row r="26" spans="1:14" ht="25.5" customHeight="1"/>
    <row r="27" spans="1:14" s="34" customFormat="1" ht="11.25"/>
  </sheetData>
  <sheetProtection password="94A5" sheet="1" objects="1" scenarios="1"/>
  <mergeCells count="61">
    <mergeCell ref="A2:N3"/>
    <mergeCell ref="A4:B4"/>
    <mergeCell ref="A5:B5"/>
    <mergeCell ref="A7:B7"/>
    <mergeCell ref="A8:B8"/>
    <mergeCell ref="C4:I4"/>
    <mergeCell ref="C5:I5"/>
    <mergeCell ref="C7:I7"/>
    <mergeCell ref="C8:I8"/>
    <mergeCell ref="M4:N4"/>
    <mergeCell ref="M6:N6"/>
    <mergeCell ref="M7:N7"/>
    <mergeCell ref="K4:L4"/>
    <mergeCell ref="K5:N5"/>
    <mergeCell ref="A9:B9"/>
    <mergeCell ref="C9:I9"/>
    <mergeCell ref="A6:B6"/>
    <mergeCell ref="C6:I6"/>
    <mergeCell ref="M8:N8"/>
    <mergeCell ref="M9:N9"/>
    <mergeCell ref="K6:L6"/>
    <mergeCell ref="K7:L7"/>
    <mergeCell ref="K8:L8"/>
    <mergeCell ref="K9:L9"/>
    <mergeCell ref="M18:N18"/>
    <mergeCell ref="M10:N10"/>
    <mergeCell ref="M15:N15"/>
    <mergeCell ref="M16:N16"/>
    <mergeCell ref="M11:N11"/>
    <mergeCell ref="M12:N12"/>
    <mergeCell ref="M13:N13"/>
    <mergeCell ref="M14:N14"/>
    <mergeCell ref="K10:L10"/>
    <mergeCell ref="K15:L15"/>
    <mergeCell ref="A10:B10"/>
    <mergeCell ref="C10:E10"/>
    <mergeCell ref="F10:G10"/>
    <mergeCell ref="H10:I10"/>
    <mergeCell ref="A11:D12"/>
    <mergeCell ref="F11:I12"/>
    <mergeCell ref="A13:I14"/>
    <mergeCell ref="K11:L11"/>
    <mergeCell ref="K12:L12"/>
    <mergeCell ref="K13:L13"/>
    <mergeCell ref="K14:L14"/>
    <mergeCell ref="A17:B17"/>
    <mergeCell ref="C17:I17"/>
    <mergeCell ref="I22:L22"/>
    <mergeCell ref="M22:N22"/>
    <mergeCell ref="A15:I15"/>
    <mergeCell ref="A16:I16"/>
    <mergeCell ref="K21:L21"/>
    <mergeCell ref="M21:N21"/>
    <mergeCell ref="M20:N20"/>
    <mergeCell ref="K20:L20"/>
    <mergeCell ref="K16:L16"/>
    <mergeCell ref="K17:L17"/>
    <mergeCell ref="M17:N17"/>
    <mergeCell ref="K19:L19"/>
    <mergeCell ref="M19:N19"/>
    <mergeCell ref="K18:L18"/>
  </mergeCells>
  <hyperlinks>
    <hyperlink ref="A11:D12" location="'NOT ANALİZ'!A1" display="NOT ANALİZ SAYFASINA GİRİŞ"/>
    <hyperlink ref="F11:I12" location="'SINIF LİSTE'!A1" display="SINIF LİSTESİ YAPIŞTIR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53"/>
  <sheetViews>
    <sheetView tabSelected="1" workbookViewId="0">
      <selection sqref="A1:F1"/>
    </sheetView>
  </sheetViews>
  <sheetFormatPr defaultRowHeight="15"/>
  <cols>
    <col min="1" max="1" width="3.140625" style="22" customWidth="1"/>
    <col min="2" max="2" width="5.5703125" style="22" customWidth="1"/>
    <col min="3" max="3" width="23" style="14" customWidth="1"/>
    <col min="4" max="18" width="3.7109375" style="14" customWidth="1"/>
    <col min="19" max="19" width="8.28515625" style="22" customWidth="1"/>
    <col min="20" max="24" width="9.140625" style="14"/>
    <col min="25" max="16384" width="9.140625" style="15"/>
  </cols>
  <sheetData>
    <row r="1" spans="1:20" s="12" customFormat="1" ht="19.5" customHeight="1" thickTop="1" thickBot="1">
      <c r="A1" s="142" t="str">
        <f>GİRİŞ!C4</f>
        <v>KİRAMİ REFİA ALEMDAROĞLU ANADOLU LİSESİ</v>
      </c>
      <c r="B1" s="143"/>
      <c r="C1" s="143"/>
      <c r="D1" s="143"/>
      <c r="E1" s="143"/>
      <c r="F1" s="144"/>
      <c r="G1" s="116" t="str">
        <f>GİRİŞ!C5</f>
        <v>2020-2021</v>
      </c>
      <c r="H1" s="116"/>
      <c r="I1" s="117"/>
      <c r="J1" s="114" t="s">
        <v>21</v>
      </c>
      <c r="K1" s="118"/>
      <c r="L1" s="118"/>
      <c r="M1" s="40" t="str">
        <f>GİRİŞ!C6</f>
        <v>2.DÖNEM</v>
      </c>
      <c r="N1" s="114" t="s">
        <v>23</v>
      </c>
      <c r="O1" s="118"/>
      <c r="P1" s="118"/>
      <c r="Q1" s="40">
        <f>GİRİŞ!C8</f>
        <v>1</v>
      </c>
      <c r="R1" s="114" t="s">
        <v>24</v>
      </c>
      <c r="S1" s="115"/>
    </row>
    <row r="2" spans="1:20" ht="17.100000000000001" customHeight="1" thickTop="1">
      <c r="A2" s="147" t="str">
        <f>GİRİŞ!C9</f>
        <v>9/A</v>
      </c>
      <c r="B2" s="148"/>
      <c r="C2" s="157">
        <f>GİRİŞ!C7</f>
        <v>0</v>
      </c>
      <c r="D2" s="158"/>
      <c r="E2" s="158"/>
      <c r="F2" s="158"/>
      <c r="G2" s="159"/>
      <c r="H2" s="13"/>
      <c r="I2" s="140" t="s">
        <v>8</v>
      </c>
      <c r="J2" s="141"/>
      <c r="K2" s="141"/>
      <c r="L2" s="141"/>
      <c r="M2" s="141"/>
      <c r="N2" s="141"/>
      <c r="O2" s="141"/>
      <c r="P2" s="141"/>
      <c r="Q2" s="145">
        <f>40-COUNTBLANK(B9:B48)</f>
        <v>27</v>
      </c>
      <c r="R2" s="145"/>
      <c r="S2" s="146"/>
    </row>
    <row r="3" spans="1:20" ht="17.100000000000001" customHeight="1" thickBot="1">
      <c r="A3" s="135" t="s">
        <v>7</v>
      </c>
      <c r="B3" s="136"/>
      <c r="C3" s="155" t="s">
        <v>6</v>
      </c>
      <c r="D3" s="155"/>
      <c r="E3" s="155"/>
      <c r="F3" s="155"/>
      <c r="G3" s="156"/>
      <c r="I3" s="122" t="s">
        <v>9</v>
      </c>
      <c r="J3" s="123"/>
      <c r="K3" s="123"/>
      <c r="L3" s="123"/>
      <c r="M3" s="123"/>
      <c r="N3" s="123"/>
      <c r="O3" s="123"/>
      <c r="P3" s="124"/>
      <c r="Q3" s="153">
        <f>COUNTBLANK(D9:D48)-COUNTBLANK(B9:B48)</f>
        <v>27</v>
      </c>
      <c r="R3" s="153"/>
      <c r="S3" s="154"/>
    </row>
    <row r="4" spans="1:20" ht="3" customHeight="1" thickTop="1" thickBot="1">
      <c r="A4" s="16"/>
      <c r="B4" s="16"/>
      <c r="C4" s="17"/>
      <c r="D4" s="18"/>
      <c r="E4" s="18"/>
      <c r="F4" s="18"/>
      <c r="G4" s="18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</row>
    <row r="5" spans="1:20" ht="24.75" customHeight="1" thickTop="1" thickBot="1">
      <c r="A5" s="125" t="s">
        <v>4</v>
      </c>
      <c r="B5" s="126"/>
      <c r="C5" s="127"/>
      <c r="D5" s="150" t="e">
        <f>SUM(S9:S48)/(Q2-Q3)</f>
        <v>#DIV/0!</v>
      </c>
      <c r="E5" s="150"/>
      <c r="F5" s="150"/>
      <c r="G5" s="151"/>
      <c r="H5" s="20"/>
      <c r="I5" s="125" t="s">
        <v>5</v>
      </c>
      <c r="J5" s="126"/>
      <c r="K5" s="126"/>
      <c r="L5" s="126"/>
      <c r="M5" s="126"/>
      <c r="N5" s="126"/>
      <c r="O5" s="126"/>
      <c r="P5" s="152"/>
      <c r="Q5" s="137" t="e">
        <f>(100*COUNTIF(S9:S48,"&gt;=50"))/(Q2-Q3)</f>
        <v>#DIV/0!</v>
      </c>
      <c r="R5" s="138"/>
      <c r="S5" s="139"/>
      <c r="T5" s="21"/>
    </row>
    <row r="6" spans="1:20" ht="3" customHeight="1" thickTop="1" thickBot="1">
      <c r="A6" s="149"/>
      <c r="B6" s="149"/>
      <c r="C6" s="149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</row>
    <row r="7" spans="1:20" ht="15.75" thickTop="1">
      <c r="A7" s="132" t="s">
        <v>1</v>
      </c>
      <c r="B7" s="133"/>
      <c r="C7" s="134"/>
      <c r="D7" s="23">
        <v>1</v>
      </c>
      <c r="E7" s="23">
        <v>2</v>
      </c>
      <c r="F7" s="23">
        <v>3</v>
      </c>
      <c r="G7" s="23">
        <v>4</v>
      </c>
      <c r="H7" s="23">
        <v>5</v>
      </c>
      <c r="I7" s="23">
        <v>6</v>
      </c>
      <c r="J7" s="23">
        <v>7</v>
      </c>
      <c r="K7" s="23">
        <v>8</v>
      </c>
      <c r="L7" s="23">
        <v>9</v>
      </c>
      <c r="M7" s="23">
        <v>10</v>
      </c>
      <c r="N7" s="23">
        <v>11</v>
      </c>
      <c r="O7" s="23">
        <v>12</v>
      </c>
      <c r="P7" s="23">
        <v>13</v>
      </c>
      <c r="Q7" s="23">
        <v>14</v>
      </c>
      <c r="R7" s="24">
        <v>15</v>
      </c>
      <c r="S7" s="25" t="s">
        <v>2</v>
      </c>
    </row>
    <row r="8" spans="1:20" ht="15.75" thickBot="1">
      <c r="A8" s="129" t="s">
        <v>0</v>
      </c>
      <c r="B8" s="130"/>
      <c r="C8" s="131"/>
      <c r="D8" s="26">
        <f>GİRİŞ!M7</f>
        <v>0</v>
      </c>
      <c r="E8" s="26">
        <f>GİRİŞ!M8</f>
        <v>0</v>
      </c>
      <c r="F8" s="26">
        <f>GİRİŞ!M9</f>
        <v>0</v>
      </c>
      <c r="G8" s="26">
        <f>GİRİŞ!M10</f>
        <v>0</v>
      </c>
      <c r="H8" s="26">
        <f>GİRİŞ!M11</f>
        <v>0</v>
      </c>
      <c r="I8" s="26">
        <f>GİRİŞ!M12</f>
        <v>0</v>
      </c>
      <c r="J8" s="26">
        <f>GİRİŞ!M13</f>
        <v>0</v>
      </c>
      <c r="K8" s="26">
        <f>GİRİŞ!M14</f>
        <v>0</v>
      </c>
      <c r="L8" s="26">
        <f>GİRİŞ!M15</f>
        <v>0</v>
      </c>
      <c r="M8" s="26">
        <f>GİRİŞ!M16</f>
        <v>0</v>
      </c>
      <c r="N8" s="26">
        <f>GİRİŞ!M17</f>
        <v>0</v>
      </c>
      <c r="O8" s="26">
        <f>GİRİŞ!M18</f>
        <v>0</v>
      </c>
      <c r="P8" s="26">
        <f>GİRİŞ!M19</f>
        <v>0</v>
      </c>
      <c r="Q8" s="26">
        <f>GİRİŞ!M20</f>
        <v>0</v>
      </c>
      <c r="R8" s="26">
        <f>GİRİŞ!M21</f>
        <v>0</v>
      </c>
      <c r="S8" s="27" t="s">
        <v>0</v>
      </c>
    </row>
    <row r="9" spans="1:20" ht="14.1" customHeight="1">
      <c r="A9" s="28">
        <v>1</v>
      </c>
      <c r="B9" s="44">
        <f>IF('SINIF LİSTE'!A1="","",'SINIF LİSTE'!A1)</f>
        <v>2</v>
      </c>
      <c r="C9" s="41" t="str">
        <f>IF('SINIF LİSTE'!B1="","",'SINIF LİSTE'!B1)</f>
        <v>BELKIS ALBALOUSHI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1"/>
      <c r="S9" s="29">
        <f>SUM(D9:R9)</f>
        <v>0</v>
      </c>
    </row>
    <row r="10" spans="1:20" ht="14.1" customHeight="1">
      <c r="A10" s="30">
        <v>2</v>
      </c>
      <c r="B10" s="45">
        <f>IF('SINIF LİSTE'!A2="","",'SINIF LİSTE'!A2)</f>
        <v>3</v>
      </c>
      <c r="C10" s="42" t="str">
        <f>IF('SINIF LİSTE'!B2="","",'SINIF LİSTE'!B2)</f>
        <v>YAREN SALMAN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3"/>
      <c r="S10" s="29">
        <f t="shared" ref="S10:S48" si="0">SUM(D10:R10)</f>
        <v>0</v>
      </c>
    </row>
    <row r="11" spans="1:20" ht="14.1" customHeight="1">
      <c r="A11" s="30">
        <v>3</v>
      </c>
      <c r="B11" s="45">
        <f>IF('SINIF LİSTE'!A3="","",'SINIF LİSTE'!A3)</f>
        <v>14</v>
      </c>
      <c r="C11" s="42" t="str">
        <f>IF('SINIF LİSTE'!B3="","",'SINIF LİSTE'!B3)</f>
        <v>EMİR ÇEÇEN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3"/>
      <c r="S11" s="29">
        <f t="shared" si="0"/>
        <v>0</v>
      </c>
    </row>
    <row r="12" spans="1:20" ht="14.1" customHeight="1">
      <c r="A12" s="30">
        <v>4</v>
      </c>
      <c r="B12" s="45">
        <f>IF('SINIF LİSTE'!A4="","",'SINIF LİSTE'!A4)</f>
        <v>18</v>
      </c>
      <c r="C12" s="42" t="str">
        <f>IF('SINIF LİSTE'!B4="","",'SINIF LİSTE'!B4)</f>
        <v>BAHRİYE MELİKE SERTKAYA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3"/>
      <c r="S12" s="29">
        <f t="shared" si="0"/>
        <v>0</v>
      </c>
    </row>
    <row r="13" spans="1:20" ht="14.1" customHeight="1">
      <c r="A13" s="30">
        <v>5</v>
      </c>
      <c r="B13" s="45">
        <f>IF('SINIF LİSTE'!A5="","",'SINIF LİSTE'!A5)</f>
        <v>100</v>
      </c>
      <c r="C13" s="42" t="str">
        <f>IF('SINIF LİSTE'!B5="","",'SINIF LİSTE'!B5)</f>
        <v>NEHİR İZLAL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3"/>
      <c r="S13" s="29">
        <f t="shared" si="0"/>
        <v>0</v>
      </c>
    </row>
    <row r="14" spans="1:20" ht="14.1" customHeight="1">
      <c r="A14" s="30">
        <v>6</v>
      </c>
      <c r="B14" s="45">
        <f>IF('SINIF LİSTE'!A6="","",'SINIF LİSTE'!A6)</f>
        <v>117</v>
      </c>
      <c r="C14" s="42" t="str">
        <f>IF('SINIF LİSTE'!B6="","",'SINIF LİSTE'!B6)</f>
        <v>SERDAR KÜSE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3"/>
      <c r="S14" s="29">
        <f t="shared" si="0"/>
        <v>0</v>
      </c>
    </row>
    <row r="15" spans="1:20" ht="14.1" customHeight="1">
      <c r="A15" s="30">
        <v>7</v>
      </c>
      <c r="B15" s="45">
        <f>IF('SINIF LİSTE'!A7="","",'SINIF LİSTE'!A7)</f>
        <v>118</v>
      </c>
      <c r="C15" s="42" t="str">
        <f>IF('SINIF LİSTE'!B7="","",'SINIF LİSTE'!B7)</f>
        <v>MİNE EKİZ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3"/>
      <c r="S15" s="29">
        <f t="shared" si="0"/>
        <v>0</v>
      </c>
    </row>
    <row r="16" spans="1:20" ht="14.1" customHeight="1">
      <c r="A16" s="30">
        <v>8</v>
      </c>
      <c r="B16" s="45">
        <f>IF('SINIF LİSTE'!A8="","",'SINIF LİSTE'!A8)</f>
        <v>135</v>
      </c>
      <c r="C16" s="42" t="str">
        <f>IF('SINIF LİSTE'!B8="","",'SINIF LİSTE'!B8)</f>
        <v>ŞEVVAL ARAS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3"/>
      <c r="S16" s="29">
        <f t="shared" si="0"/>
        <v>0</v>
      </c>
    </row>
    <row r="17" spans="1:19" ht="14.1" customHeight="1">
      <c r="A17" s="30">
        <v>9</v>
      </c>
      <c r="B17" s="45">
        <f>IF('SINIF LİSTE'!A9="","",'SINIF LİSTE'!A9)</f>
        <v>136</v>
      </c>
      <c r="C17" s="42" t="str">
        <f>IF('SINIF LİSTE'!B9="","",'SINIF LİSTE'!B9)</f>
        <v>AHMET BATUHAN SEZGİN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3"/>
      <c r="S17" s="29">
        <f t="shared" si="0"/>
        <v>0</v>
      </c>
    </row>
    <row r="18" spans="1:19" ht="14.1" customHeight="1">
      <c r="A18" s="30">
        <v>10</v>
      </c>
      <c r="B18" s="45">
        <f>IF('SINIF LİSTE'!A10="","",'SINIF LİSTE'!A10)</f>
        <v>153</v>
      </c>
      <c r="C18" s="42" t="str">
        <f>IF('SINIF LİSTE'!B10="","",'SINIF LİSTE'!B10)</f>
        <v>DENİZ UMUT AYPEK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3"/>
      <c r="S18" s="29">
        <f t="shared" si="0"/>
        <v>0</v>
      </c>
    </row>
    <row r="19" spans="1:19" ht="14.1" customHeight="1">
      <c r="A19" s="30">
        <v>11</v>
      </c>
      <c r="B19" s="45">
        <f>IF('SINIF LİSTE'!A11="","",'SINIF LİSTE'!A11)</f>
        <v>156</v>
      </c>
      <c r="C19" s="42" t="str">
        <f>IF('SINIF LİSTE'!B11="","",'SINIF LİSTE'!B11)</f>
        <v>İSMAİL GÜLEKAN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3"/>
      <c r="S19" s="29">
        <f t="shared" si="0"/>
        <v>0</v>
      </c>
    </row>
    <row r="20" spans="1:19" ht="14.1" customHeight="1">
      <c r="A20" s="30">
        <v>12</v>
      </c>
      <c r="B20" s="45">
        <f>IF('SINIF LİSTE'!A12="","",'SINIF LİSTE'!A12)</f>
        <v>172</v>
      </c>
      <c r="C20" s="42" t="str">
        <f>IF('SINIF LİSTE'!B12="","",'SINIF LİSTE'!B12)</f>
        <v>NİSA NUR KAPLAN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3"/>
      <c r="S20" s="29">
        <f t="shared" si="0"/>
        <v>0</v>
      </c>
    </row>
    <row r="21" spans="1:19" ht="14.1" customHeight="1">
      <c r="A21" s="30">
        <v>13</v>
      </c>
      <c r="B21" s="45">
        <f>IF('SINIF LİSTE'!A13="","",'SINIF LİSTE'!A13)</f>
        <v>189</v>
      </c>
      <c r="C21" s="42" t="str">
        <f>IF('SINIF LİSTE'!B13="","",'SINIF LİSTE'!B13)</f>
        <v>BERKE DUMAN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3"/>
      <c r="S21" s="29">
        <f t="shared" si="0"/>
        <v>0</v>
      </c>
    </row>
    <row r="22" spans="1:19" ht="14.1" customHeight="1">
      <c r="A22" s="30">
        <v>14</v>
      </c>
      <c r="B22" s="45">
        <f>IF('SINIF LİSTE'!A14="","",'SINIF LİSTE'!A14)</f>
        <v>190</v>
      </c>
      <c r="C22" s="42" t="str">
        <f>IF('SINIF LİSTE'!B14="","",'SINIF LİSTE'!B14)</f>
        <v>YASMİN KARTAL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3"/>
      <c r="S22" s="29">
        <f t="shared" si="0"/>
        <v>0</v>
      </c>
    </row>
    <row r="23" spans="1:19" ht="14.1" customHeight="1">
      <c r="A23" s="30">
        <v>15</v>
      </c>
      <c r="B23" s="45">
        <f>IF('SINIF LİSTE'!A15="","",'SINIF LİSTE'!A15)</f>
        <v>208</v>
      </c>
      <c r="C23" s="42" t="str">
        <f>IF('SINIF LİSTE'!B15="","",'SINIF LİSTE'!B15)</f>
        <v>ALEYNA DAMLA YETER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3"/>
      <c r="S23" s="29">
        <f t="shared" si="0"/>
        <v>0</v>
      </c>
    </row>
    <row r="24" spans="1:19" ht="14.1" customHeight="1">
      <c r="A24" s="30">
        <v>16</v>
      </c>
      <c r="B24" s="45">
        <f>IF('SINIF LİSTE'!A16="","",'SINIF LİSTE'!A16)</f>
        <v>225</v>
      </c>
      <c r="C24" s="42" t="str">
        <f>IF('SINIF LİSTE'!B16="","",'SINIF LİSTE'!B16)</f>
        <v>RESUL ÖZTÜRK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3"/>
      <c r="S24" s="29">
        <f t="shared" si="0"/>
        <v>0</v>
      </c>
    </row>
    <row r="25" spans="1:19" ht="14.1" customHeight="1">
      <c r="A25" s="30">
        <v>17</v>
      </c>
      <c r="B25" s="45">
        <f>IF('SINIF LİSTE'!A17="","",'SINIF LİSTE'!A17)</f>
        <v>226</v>
      </c>
      <c r="C25" s="42" t="str">
        <f>IF('SINIF LİSTE'!B17="","",'SINIF LİSTE'!B17)</f>
        <v>EFE BAKIN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3"/>
      <c r="S25" s="29">
        <f t="shared" si="0"/>
        <v>0</v>
      </c>
    </row>
    <row r="26" spans="1:19" ht="14.1" customHeight="1">
      <c r="A26" s="30">
        <v>18</v>
      </c>
      <c r="B26" s="45">
        <f>IF('SINIF LİSTE'!A18="","",'SINIF LİSTE'!A18)</f>
        <v>243</v>
      </c>
      <c r="C26" s="42" t="str">
        <f>IF('SINIF LİSTE'!B18="","",'SINIF LİSTE'!B18)</f>
        <v>HÜSEYİN EMİR KOYUN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3"/>
      <c r="S26" s="29">
        <f t="shared" si="0"/>
        <v>0</v>
      </c>
    </row>
    <row r="27" spans="1:19" ht="14.1" customHeight="1">
      <c r="A27" s="30">
        <v>19</v>
      </c>
      <c r="B27" s="45">
        <f>IF('SINIF LİSTE'!A19="","",'SINIF LİSTE'!A19)</f>
        <v>244</v>
      </c>
      <c r="C27" s="42" t="str">
        <f>IF('SINIF LİSTE'!B19="","",'SINIF LİSTE'!B19)</f>
        <v>SILA KONAÇ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3"/>
      <c r="S27" s="29">
        <f t="shared" si="0"/>
        <v>0</v>
      </c>
    </row>
    <row r="28" spans="1:19" ht="14.1" customHeight="1">
      <c r="A28" s="30">
        <v>20</v>
      </c>
      <c r="B28" s="45">
        <f>IF('SINIF LİSTE'!A20="","",'SINIF LİSTE'!A20)</f>
        <v>261</v>
      </c>
      <c r="C28" s="42" t="str">
        <f>IF('SINIF LİSTE'!B20="","",'SINIF LİSTE'!B20)</f>
        <v>CEMİL BARAN KAYA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3"/>
      <c r="S28" s="29">
        <f t="shared" si="0"/>
        <v>0</v>
      </c>
    </row>
    <row r="29" spans="1:19" ht="14.1" customHeight="1">
      <c r="A29" s="30">
        <v>21</v>
      </c>
      <c r="B29" s="45">
        <f>IF('SINIF LİSTE'!A21="","",'SINIF LİSTE'!A21)</f>
        <v>279</v>
      </c>
      <c r="C29" s="42" t="str">
        <f>IF('SINIF LİSTE'!B21="","",'SINIF LİSTE'!B21)</f>
        <v>BULUT ARSLAN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3"/>
      <c r="S29" s="29">
        <f t="shared" si="0"/>
        <v>0</v>
      </c>
    </row>
    <row r="30" spans="1:19" ht="14.1" customHeight="1">
      <c r="A30" s="30">
        <v>22</v>
      </c>
      <c r="B30" s="45">
        <f>IF('SINIF LİSTE'!A22="","",'SINIF LİSTE'!A22)</f>
        <v>280</v>
      </c>
      <c r="C30" s="42" t="str">
        <f>IF('SINIF LİSTE'!B22="","",'SINIF LİSTE'!B22)</f>
        <v>RAHİME ZEHRA KARAHAN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3"/>
      <c r="S30" s="29">
        <f t="shared" si="0"/>
        <v>0</v>
      </c>
    </row>
    <row r="31" spans="1:19" ht="14.1" customHeight="1">
      <c r="A31" s="30">
        <v>23</v>
      </c>
      <c r="B31" s="45">
        <f>IF('SINIF LİSTE'!A23="","",'SINIF LİSTE'!A23)</f>
        <v>316</v>
      </c>
      <c r="C31" s="42" t="str">
        <f>IF('SINIF LİSTE'!B23="","",'SINIF LİSTE'!B23)</f>
        <v>KAAN DANIŞMAN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3"/>
      <c r="S31" s="29">
        <f t="shared" si="0"/>
        <v>0</v>
      </c>
    </row>
    <row r="32" spans="1:19" ht="14.1" customHeight="1">
      <c r="A32" s="30">
        <v>24</v>
      </c>
      <c r="B32" s="45">
        <f>IF('SINIF LİSTE'!A24="","",'SINIF LİSTE'!A24)</f>
        <v>333</v>
      </c>
      <c r="C32" s="42" t="str">
        <f>IF('SINIF LİSTE'!B24="","",'SINIF LİSTE'!B24)</f>
        <v>BATUHAN DEMİREL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3"/>
      <c r="S32" s="29">
        <f t="shared" si="0"/>
        <v>0</v>
      </c>
    </row>
    <row r="33" spans="1:20" ht="14.1" customHeight="1">
      <c r="A33" s="30">
        <v>25</v>
      </c>
      <c r="B33" s="45">
        <f>IF('SINIF LİSTE'!A25="","",'SINIF LİSTE'!A25)</f>
        <v>339</v>
      </c>
      <c r="C33" s="42" t="str">
        <f>IF('SINIF LİSTE'!B25="","",'SINIF LİSTE'!B25)</f>
        <v>EMİRHAN DEMİREL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3"/>
      <c r="S33" s="29">
        <f t="shared" si="0"/>
        <v>0</v>
      </c>
    </row>
    <row r="34" spans="1:20" ht="14.1" customHeight="1">
      <c r="A34" s="30">
        <v>26</v>
      </c>
      <c r="B34" s="45">
        <f>IF('SINIF LİSTE'!A26="","",'SINIF LİSTE'!A26)</f>
        <v>346</v>
      </c>
      <c r="C34" s="42" t="str">
        <f>IF('SINIF LİSTE'!B26="","",'SINIF LİSTE'!B26)</f>
        <v>EMİRHAN İPEK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3"/>
      <c r="S34" s="29">
        <f t="shared" si="0"/>
        <v>0</v>
      </c>
    </row>
    <row r="35" spans="1:20" ht="14.1" customHeight="1">
      <c r="A35" s="30">
        <v>27</v>
      </c>
      <c r="B35" s="45">
        <f>IF('SINIF LİSTE'!A27="","",'SINIF LİSTE'!A27)</f>
        <v>1112</v>
      </c>
      <c r="C35" s="42" t="str">
        <f>IF('SINIF LİSTE'!B27="","",'SINIF LİSTE'!B27)</f>
        <v>SEYFETTİN KILIÇ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3"/>
      <c r="S35" s="29">
        <f t="shared" si="0"/>
        <v>0</v>
      </c>
    </row>
    <row r="36" spans="1:20" ht="14.1" customHeight="1">
      <c r="A36" s="30">
        <v>28</v>
      </c>
      <c r="B36" s="45" t="str">
        <f>IF('SINIF LİSTE'!A28="","",'SINIF LİSTE'!A28)</f>
        <v/>
      </c>
      <c r="C36" s="42" t="str">
        <f>IF('SINIF LİSTE'!B28="","",'SINIF LİSTE'!B28)</f>
        <v/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3"/>
      <c r="S36" s="29">
        <f t="shared" si="0"/>
        <v>0</v>
      </c>
    </row>
    <row r="37" spans="1:20" ht="14.1" customHeight="1">
      <c r="A37" s="30">
        <v>29</v>
      </c>
      <c r="B37" s="45" t="str">
        <f>IF('SINIF LİSTE'!A29="","",'SINIF LİSTE'!A29)</f>
        <v/>
      </c>
      <c r="C37" s="42" t="str">
        <f>IF('SINIF LİSTE'!B29="","",'SINIF LİSTE'!B29)</f>
        <v/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3"/>
      <c r="S37" s="29">
        <f t="shared" si="0"/>
        <v>0</v>
      </c>
    </row>
    <row r="38" spans="1:20" ht="14.1" customHeight="1">
      <c r="A38" s="30">
        <v>30</v>
      </c>
      <c r="B38" s="45" t="str">
        <f>IF('SINIF LİSTE'!A30="","",'SINIF LİSTE'!A30)</f>
        <v/>
      </c>
      <c r="C38" s="42" t="str">
        <f>IF('SINIF LİSTE'!B30="","",'SINIF LİSTE'!B30)</f>
        <v/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3"/>
      <c r="S38" s="29">
        <f t="shared" si="0"/>
        <v>0</v>
      </c>
    </row>
    <row r="39" spans="1:20" ht="14.1" customHeight="1">
      <c r="A39" s="30">
        <v>31</v>
      </c>
      <c r="B39" s="45" t="str">
        <f>IF('SINIF LİSTE'!A31="","",'SINIF LİSTE'!A31)</f>
        <v/>
      </c>
      <c r="C39" s="42" t="str">
        <f>IF('SINIF LİSTE'!B31="","",'SINIF LİSTE'!B31)</f>
        <v/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3"/>
      <c r="S39" s="29">
        <f t="shared" si="0"/>
        <v>0</v>
      </c>
    </row>
    <row r="40" spans="1:20" ht="14.1" customHeight="1">
      <c r="A40" s="30">
        <v>32</v>
      </c>
      <c r="B40" s="45" t="str">
        <f>IF('SINIF LİSTE'!A32="","",'SINIF LİSTE'!A32)</f>
        <v/>
      </c>
      <c r="C40" s="42" t="str">
        <f>IF('SINIF LİSTE'!B32="","",'SINIF LİSTE'!B32)</f>
        <v/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3"/>
      <c r="S40" s="29">
        <f t="shared" si="0"/>
        <v>0</v>
      </c>
    </row>
    <row r="41" spans="1:20" ht="14.1" customHeight="1">
      <c r="A41" s="30">
        <v>33</v>
      </c>
      <c r="B41" s="45" t="str">
        <f>IF('SINIF LİSTE'!A33="","",'SINIF LİSTE'!A33)</f>
        <v/>
      </c>
      <c r="C41" s="42" t="str">
        <f>IF('SINIF LİSTE'!B33="","",'SINIF LİSTE'!B33)</f>
        <v/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3"/>
      <c r="S41" s="29">
        <f t="shared" si="0"/>
        <v>0</v>
      </c>
    </row>
    <row r="42" spans="1:20" ht="14.1" customHeight="1">
      <c r="A42" s="30">
        <v>34</v>
      </c>
      <c r="B42" s="45" t="str">
        <f>IF('SINIF LİSTE'!A34="","",'SINIF LİSTE'!A34)</f>
        <v/>
      </c>
      <c r="C42" s="42" t="str">
        <f>IF('SINIF LİSTE'!B34="","",'SINIF LİSTE'!B34)</f>
        <v/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3"/>
      <c r="S42" s="29">
        <f t="shared" si="0"/>
        <v>0</v>
      </c>
    </row>
    <row r="43" spans="1:20" ht="14.1" customHeight="1">
      <c r="A43" s="30">
        <v>35</v>
      </c>
      <c r="B43" s="45" t="str">
        <f>IF('SINIF LİSTE'!A35="","",'SINIF LİSTE'!A35)</f>
        <v/>
      </c>
      <c r="C43" s="42" t="str">
        <f>IF('SINIF LİSTE'!B35="","",'SINIF LİSTE'!B35)</f>
        <v/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3"/>
      <c r="S43" s="29">
        <f t="shared" si="0"/>
        <v>0</v>
      </c>
      <c r="T43" s="14" t="str">
        <f>IF(B43=0,"",B43)</f>
        <v/>
      </c>
    </row>
    <row r="44" spans="1:20" ht="14.1" customHeight="1">
      <c r="A44" s="30">
        <v>36</v>
      </c>
      <c r="B44" s="45" t="str">
        <f>IF('SINIF LİSTE'!A36="","",'SINIF LİSTE'!A36)</f>
        <v/>
      </c>
      <c r="C44" s="42" t="str">
        <f>IF('SINIF LİSTE'!B36="","",'SINIF LİSTE'!B36)</f>
        <v/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3"/>
      <c r="S44" s="29">
        <f t="shared" si="0"/>
        <v>0</v>
      </c>
    </row>
    <row r="45" spans="1:20" ht="14.1" customHeight="1">
      <c r="A45" s="30">
        <v>37</v>
      </c>
      <c r="B45" s="45" t="str">
        <f>IF('SINIF LİSTE'!A37="","",'SINIF LİSTE'!A37)</f>
        <v/>
      </c>
      <c r="C45" s="42" t="str">
        <f>IF('SINIF LİSTE'!B37="","",'SINIF LİSTE'!B37)</f>
        <v/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3"/>
      <c r="S45" s="29">
        <f t="shared" si="0"/>
        <v>0</v>
      </c>
    </row>
    <row r="46" spans="1:20" ht="14.1" customHeight="1">
      <c r="A46" s="30">
        <v>38</v>
      </c>
      <c r="B46" s="45" t="str">
        <f>IF('SINIF LİSTE'!A38="","",'SINIF LİSTE'!A38)</f>
        <v/>
      </c>
      <c r="C46" s="42" t="str">
        <f>IF('SINIF LİSTE'!B38="","",'SINIF LİSTE'!B38)</f>
        <v/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3"/>
      <c r="S46" s="29">
        <f t="shared" si="0"/>
        <v>0</v>
      </c>
    </row>
    <row r="47" spans="1:20" ht="14.1" customHeight="1">
      <c r="A47" s="30">
        <v>39</v>
      </c>
      <c r="B47" s="45" t="str">
        <f>IF('SINIF LİSTE'!A39="","",'SINIF LİSTE'!A39)</f>
        <v/>
      </c>
      <c r="C47" s="42" t="str">
        <f>IF('SINIF LİSTE'!B39="","",'SINIF LİSTE'!B39)</f>
        <v/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3"/>
      <c r="S47" s="29">
        <f t="shared" si="0"/>
        <v>0</v>
      </c>
    </row>
    <row r="48" spans="1:20" ht="14.1" customHeight="1" thickBot="1">
      <c r="A48" s="30">
        <v>40</v>
      </c>
      <c r="B48" s="46" t="str">
        <f>IF('SINIF LİSTE'!A40="","",'SINIF LİSTE'!A40)</f>
        <v/>
      </c>
      <c r="C48" s="43" t="str">
        <f>IF('SINIF LİSTE'!B40="","",'SINIF LİSTE'!B40)</f>
        <v/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5"/>
      <c r="S48" s="29">
        <f t="shared" si="0"/>
        <v>0</v>
      </c>
    </row>
    <row r="49" spans="1:18" ht="17.100000000000001" customHeight="1" thickTop="1">
      <c r="A49" s="119" t="s">
        <v>3</v>
      </c>
      <c r="B49" s="120"/>
      <c r="C49" s="121"/>
      <c r="D49" s="7" t="e">
        <f>SUM(D9:D48)/(Q2-Q3)</f>
        <v>#DIV/0!</v>
      </c>
      <c r="E49" s="7" t="e">
        <f>SUM(E9:E48)/(Q2-Q3)</f>
        <v>#DIV/0!</v>
      </c>
      <c r="F49" s="7" t="e">
        <f>SUM(F9:F48)/(Q2-Q3)</f>
        <v>#DIV/0!</v>
      </c>
      <c r="G49" s="7" t="e">
        <f>SUM(G9:G48)/(Q2-Q3)</f>
        <v>#DIV/0!</v>
      </c>
      <c r="H49" s="7" t="e">
        <f>SUM(H9:H48)/(Q2-Q3)</f>
        <v>#DIV/0!</v>
      </c>
      <c r="I49" s="7" t="e">
        <f>SUM(I9:I48)/(Q2-Q3)</f>
        <v>#DIV/0!</v>
      </c>
      <c r="J49" s="7" t="e">
        <f>SUM(J9:J48)/(Q2-Q3)</f>
        <v>#DIV/0!</v>
      </c>
      <c r="K49" s="7" t="e">
        <f>SUM(K9:K48)/(Q2-Q3)</f>
        <v>#DIV/0!</v>
      </c>
      <c r="L49" s="7" t="e">
        <f>SUM(L9:L48)/(Q2-Q3)</f>
        <v>#DIV/0!</v>
      </c>
      <c r="M49" s="7" t="e">
        <f>SUM(M9:M48)/(Q2-Q3)</f>
        <v>#DIV/0!</v>
      </c>
      <c r="N49" s="8" t="e">
        <f>SUM(N9:N48)/(Q2-Q3)</f>
        <v>#DIV/0!</v>
      </c>
      <c r="O49" s="8" t="e">
        <f>SUM(O9:O48)/(Q2-Q3)</f>
        <v>#DIV/0!</v>
      </c>
      <c r="P49" s="8" t="e">
        <f>SUM(P9:P48)/(Q2-Q3)</f>
        <v>#DIV/0!</v>
      </c>
      <c r="Q49" s="8" t="e">
        <f>SUM(Q9:Q48)/(Q2-Q3)</f>
        <v>#DIV/0!</v>
      </c>
      <c r="R49" s="9" t="e">
        <f>SUM(R9:R48)/(Q2-Q3)</f>
        <v>#DIV/0!</v>
      </c>
    </row>
    <row r="50" spans="1:18" ht="17.100000000000001" customHeight="1" thickBot="1">
      <c r="A50" s="122" t="s">
        <v>10</v>
      </c>
      <c r="B50" s="123"/>
      <c r="C50" s="124"/>
      <c r="D50" s="10" t="e">
        <f>IF(D49=0,0,100*D49/D8)</f>
        <v>#DIV/0!</v>
      </c>
      <c r="E50" s="10" t="e">
        <f t="shared" ref="E50:R50" si="1">IF(E49=0,0,100*E49/E8)</f>
        <v>#DIV/0!</v>
      </c>
      <c r="F50" s="10" t="e">
        <f t="shared" si="1"/>
        <v>#DIV/0!</v>
      </c>
      <c r="G50" s="10" t="e">
        <f t="shared" si="1"/>
        <v>#DIV/0!</v>
      </c>
      <c r="H50" s="10" t="e">
        <f t="shared" si="1"/>
        <v>#DIV/0!</v>
      </c>
      <c r="I50" s="10" t="e">
        <f t="shared" si="1"/>
        <v>#DIV/0!</v>
      </c>
      <c r="J50" s="10" t="e">
        <f t="shared" si="1"/>
        <v>#DIV/0!</v>
      </c>
      <c r="K50" s="10" t="e">
        <f t="shared" si="1"/>
        <v>#DIV/0!</v>
      </c>
      <c r="L50" s="10" t="e">
        <f t="shared" si="1"/>
        <v>#DIV/0!</v>
      </c>
      <c r="M50" s="10" t="e">
        <f t="shared" si="1"/>
        <v>#DIV/0!</v>
      </c>
      <c r="N50" s="10" t="e">
        <f t="shared" si="1"/>
        <v>#DIV/0!</v>
      </c>
      <c r="O50" s="10" t="e">
        <f t="shared" si="1"/>
        <v>#DIV/0!</v>
      </c>
      <c r="P50" s="10" t="e">
        <f t="shared" si="1"/>
        <v>#DIV/0!</v>
      </c>
      <c r="Q50" s="10" t="e">
        <f t="shared" si="1"/>
        <v>#DIV/0!</v>
      </c>
      <c r="R50" s="11" t="e">
        <f t="shared" si="1"/>
        <v>#DIV/0!</v>
      </c>
    </row>
    <row r="51" spans="1:18" ht="17.25" customHeight="1" thickTop="1"/>
    <row r="52" spans="1:18">
      <c r="B52" s="128">
        <f>GİRİŞ!C10</f>
        <v>0</v>
      </c>
      <c r="C52" s="128"/>
    </row>
    <row r="53" spans="1:18">
      <c r="A53" s="113" t="str">
        <f>GİRİŞ!H10</f>
        <v>FİZİK</v>
      </c>
      <c r="B53" s="113"/>
      <c r="C53" s="39" t="s">
        <v>54</v>
      </c>
    </row>
  </sheetData>
  <sheetProtection password="BE25" sheet="1" objects="1" scenarios="1"/>
  <mergeCells count="24">
    <mergeCell ref="Q3:S3"/>
    <mergeCell ref="C3:G3"/>
    <mergeCell ref="C2:G2"/>
    <mergeCell ref="A2:B2"/>
    <mergeCell ref="A6:C6"/>
    <mergeCell ref="D5:G5"/>
    <mergeCell ref="I5:P5"/>
    <mergeCell ref="I3:P3"/>
    <mergeCell ref="A53:B53"/>
    <mergeCell ref="R1:S1"/>
    <mergeCell ref="G1:I1"/>
    <mergeCell ref="J1:L1"/>
    <mergeCell ref="N1:P1"/>
    <mergeCell ref="A49:C49"/>
    <mergeCell ref="A50:C50"/>
    <mergeCell ref="A5:C5"/>
    <mergeCell ref="B52:C52"/>
    <mergeCell ref="A8:C8"/>
    <mergeCell ref="A7:C7"/>
    <mergeCell ref="A3:B3"/>
    <mergeCell ref="Q5:S5"/>
    <mergeCell ref="I2:P2"/>
    <mergeCell ref="A1:F1"/>
    <mergeCell ref="Q2:S2"/>
  </mergeCells>
  <pageMargins left="0.31" right="0.18" top="0.32" bottom="0.2" header="0.16" footer="0.16"/>
  <pageSetup paperSize="9" orientation="portrait" horizontalDpi="300" verticalDpi="300" r:id="rId1"/>
  <ignoredErrors>
    <ignoredError sqref="E49:R49 D49 Q3" formulaRange="1"/>
    <ignoredError sqref="A2 D8:R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90"/>
  <sheetViews>
    <sheetView workbookViewId="0">
      <selection activeCell="D15" sqref="D15:K16"/>
    </sheetView>
  </sheetViews>
  <sheetFormatPr defaultRowHeight="15"/>
  <cols>
    <col min="1" max="1" width="6.42578125" style="52" customWidth="1"/>
    <col min="2" max="2" width="26.28515625" style="51" customWidth="1"/>
    <col min="3" max="3" width="3.28515625" style="15" customWidth="1"/>
    <col min="4" max="17" width="5.7109375" style="15" customWidth="1"/>
    <col min="18" max="18" width="13.28515625" style="15" customWidth="1"/>
    <col min="19" max="16384" width="9.140625" style="15"/>
  </cols>
  <sheetData>
    <row r="1" spans="1:18" ht="20.100000000000001" customHeight="1" thickTop="1">
      <c r="A1" s="48">
        <v>2</v>
      </c>
      <c r="B1" s="49" t="s">
        <v>66</v>
      </c>
      <c r="C1" s="35"/>
      <c r="D1" s="164" t="s">
        <v>48</v>
      </c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6"/>
    </row>
    <row r="2" spans="1:18" ht="20.100000000000001" customHeight="1">
      <c r="A2" s="50">
        <v>3</v>
      </c>
      <c r="B2" s="51" t="s">
        <v>67</v>
      </c>
      <c r="C2" s="35"/>
      <c r="D2" s="167" t="s">
        <v>30</v>
      </c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9"/>
    </row>
    <row r="3" spans="1:18" ht="20.100000000000001" customHeight="1">
      <c r="A3" s="50">
        <v>14</v>
      </c>
      <c r="B3" s="51" t="s">
        <v>68</v>
      </c>
      <c r="C3" s="35"/>
      <c r="D3" s="36" t="s">
        <v>27</v>
      </c>
      <c r="E3" s="170" t="s">
        <v>28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2"/>
    </row>
    <row r="4" spans="1:18" ht="20.100000000000001" customHeight="1">
      <c r="A4" s="50">
        <v>18</v>
      </c>
      <c r="B4" s="51" t="s">
        <v>69</v>
      </c>
      <c r="C4" s="35"/>
      <c r="D4" s="36" t="s">
        <v>29</v>
      </c>
      <c r="E4" s="170" t="s">
        <v>31</v>
      </c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2"/>
    </row>
    <row r="5" spans="1:18" ht="20.100000000000001" customHeight="1">
      <c r="A5" s="50">
        <v>100</v>
      </c>
      <c r="B5" s="51" t="s">
        <v>70</v>
      </c>
      <c r="C5" s="35"/>
      <c r="D5" s="36" t="s">
        <v>32</v>
      </c>
      <c r="E5" s="186" t="s">
        <v>33</v>
      </c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7"/>
    </row>
    <row r="6" spans="1:18" ht="20.100000000000001" customHeight="1">
      <c r="A6" s="50">
        <v>117</v>
      </c>
      <c r="B6" s="51" t="s">
        <v>71</v>
      </c>
      <c r="C6" s="35"/>
      <c r="D6" s="36" t="s">
        <v>34</v>
      </c>
      <c r="E6" s="170" t="s">
        <v>35</v>
      </c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2"/>
    </row>
    <row r="7" spans="1:18" ht="20.100000000000001" customHeight="1">
      <c r="A7" s="50">
        <v>118</v>
      </c>
      <c r="B7" s="51" t="s">
        <v>72</v>
      </c>
      <c r="C7" s="35"/>
      <c r="D7" s="36" t="s">
        <v>36</v>
      </c>
      <c r="E7" s="170" t="s">
        <v>40</v>
      </c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2"/>
    </row>
    <row r="8" spans="1:18" ht="20.100000000000001" customHeight="1">
      <c r="A8" s="50">
        <v>135</v>
      </c>
      <c r="B8" s="51" t="s">
        <v>73</v>
      </c>
      <c r="C8" s="35"/>
      <c r="D8" s="37" t="s">
        <v>43</v>
      </c>
      <c r="E8" s="190" t="s">
        <v>41</v>
      </c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2"/>
    </row>
    <row r="9" spans="1:18" ht="20.100000000000001" customHeight="1">
      <c r="A9" s="50">
        <v>136</v>
      </c>
      <c r="B9" s="51" t="s">
        <v>74</v>
      </c>
      <c r="C9" s="35"/>
      <c r="D9" s="38"/>
      <c r="E9" s="179" t="s">
        <v>42</v>
      </c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1"/>
    </row>
    <row r="10" spans="1:18" ht="20.100000000000001" customHeight="1">
      <c r="A10" s="50">
        <v>153</v>
      </c>
      <c r="B10" s="51" t="s">
        <v>75</v>
      </c>
      <c r="C10" s="35"/>
      <c r="D10" s="37" t="s">
        <v>44</v>
      </c>
      <c r="E10" s="188" t="s">
        <v>45</v>
      </c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9"/>
    </row>
    <row r="11" spans="1:18" ht="20.100000000000001" customHeight="1">
      <c r="A11" s="50">
        <v>156</v>
      </c>
      <c r="B11" s="51" t="s">
        <v>76</v>
      </c>
      <c r="C11" s="35"/>
      <c r="D11" s="38"/>
      <c r="E11" s="182" t="s">
        <v>60</v>
      </c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3"/>
    </row>
    <row r="12" spans="1:18" ht="20.100000000000001" customHeight="1">
      <c r="A12" s="50">
        <v>172</v>
      </c>
      <c r="B12" s="51" t="s">
        <v>77</v>
      </c>
      <c r="C12" s="35"/>
      <c r="D12" s="162" t="s">
        <v>46</v>
      </c>
      <c r="E12" s="160" t="s">
        <v>62</v>
      </c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1"/>
    </row>
    <row r="13" spans="1:18" ht="20.100000000000001" customHeight="1" thickBot="1">
      <c r="A13" s="50">
        <v>189</v>
      </c>
      <c r="B13" s="51" t="s">
        <v>78</v>
      </c>
      <c r="C13" s="35"/>
      <c r="D13" s="163"/>
      <c r="E13" s="184" t="s">
        <v>61</v>
      </c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5"/>
    </row>
    <row r="14" spans="1:18" ht="20.100000000000001" customHeight="1" thickTop="1" thickBot="1">
      <c r="A14" s="50">
        <v>190</v>
      </c>
      <c r="B14" s="51" t="s">
        <v>79</v>
      </c>
      <c r="C14" s="35"/>
      <c r="D14" s="47"/>
    </row>
    <row r="15" spans="1:18" ht="20.100000000000001" customHeight="1" thickTop="1">
      <c r="A15" s="50">
        <v>208</v>
      </c>
      <c r="B15" s="51" t="s">
        <v>80</v>
      </c>
      <c r="C15" s="35"/>
      <c r="D15" s="173" t="s">
        <v>39</v>
      </c>
      <c r="E15" s="174"/>
      <c r="F15" s="174"/>
      <c r="G15" s="174"/>
      <c r="H15" s="174"/>
      <c r="I15" s="174"/>
      <c r="J15" s="174"/>
      <c r="K15" s="175"/>
      <c r="L15" s="35"/>
      <c r="M15" s="173" t="s">
        <v>55</v>
      </c>
      <c r="N15" s="174"/>
      <c r="O15" s="174"/>
      <c r="P15" s="174"/>
      <c r="Q15" s="174"/>
      <c r="R15" s="175"/>
    </row>
    <row r="16" spans="1:18" ht="20.100000000000001" customHeight="1" thickBot="1">
      <c r="A16" s="50">
        <v>225</v>
      </c>
      <c r="B16" s="51" t="s">
        <v>81</v>
      </c>
      <c r="C16" s="35"/>
      <c r="D16" s="176"/>
      <c r="E16" s="177"/>
      <c r="F16" s="177"/>
      <c r="G16" s="177"/>
      <c r="H16" s="177"/>
      <c r="I16" s="177"/>
      <c r="J16" s="177"/>
      <c r="K16" s="178"/>
      <c r="L16" s="35"/>
      <c r="M16" s="176"/>
      <c r="N16" s="177"/>
      <c r="O16" s="177"/>
      <c r="P16" s="177"/>
      <c r="Q16" s="177"/>
      <c r="R16" s="178"/>
    </row>
    <row r="17" spans="1:14" ht="20.100000000000001" customHeight="1" thickTop="1">
      <c r="A17" s="50">
        <v>226</v>
      </c>
      <c r="B17" s="51" t="s">
        <v>82</v>
      </c>
      <c r="C17" s="35"/>
      <c r="L17" s="35"/>
    </row>
    <row r="18" spans="1:14" ht="20.100000000000001" customHeight="1">
      <c r="A18" s="50">
        <v>243</v>
      </c>
      <c r="B18" s="51" t="s">
        <v>83</v>
      </c>
      <c r="C18" s="35"/>
      <c r="L18" s="35"/>
    </row>
    <row r="19" spans="1:14" ht="20.100000000000001" customHeight="1">
      <c r="A19" s="50">
        <v>244</v>
      </c>
      <c r="B19" s="51" t="s">
        <v>84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</row>
    <row r="20" spans="1:14" ht="20.100000000000001" customHeight="1">
      <c r="A20" s="50">
        <v>261</v>
      </c>
      <c r="B20" s="51" t="s">
        <v>85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</row>
    <row r="21" spans="1:14" ht="20.100000000000001" customHeight="1">
      <c r="A21" s="50">
        <v>279</v>
      </c>
      <c r="B21" s="51" t="s">
        <v>86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14" ht="20.100000000000001" customHeight="1">
      <c r="A22" s="50">
        <v>280</v>
      </c>
      <c r="B22" s="51" t="s">
        <v>87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</row>
    <row r="23" spans="1:14" ht="20.100000000000001" customHeight="1">
      <c r="A23" s="50">
        <v>316</v>
      </c>
      <c r="B23" s="51" t="s">
        <v>88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</row>
    <row r="24" spans="1:14" ht="20.100000000000001" customHeight="1">
      <c r="A24" s="50">
        <v>333</v>
      </c>
      <c r="B24" s="51" t="s">
        <v>89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</row>
    <row r="25" spans="1:14" ht="20.100000000000001" customHeight="1">
      <c r="A25" s="50">
        <v>339</v>
      </c>
      <c r="B25" s="51" t="s">
        <v>90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</row>
    <row r="26" spans="1:14" ht="20.100000000000001" customHeight="1">
      <c r="A26" s="50">
        <v>346</v>
      </c>
      <c r="B26" s="51" t="s">
        <v>91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</row>
    <row r="27" spans="1:14" ht="20.100000000000001" customHeight="1">
      <c r="A27" s="50">
        <v>1112</v>
      </c>
      <c r="B27" s="51" t="s">
        <v>92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</row>
    <row r="28" spans="1:14" ht="20.100000000000001" customHeight="1">
      <c r="A28" s="50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20.100000000000001" customHeight="1">
      <c r="A29" s="50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</row>
    <row r="30" spans="1:14" ht="20.100000000000001" customHeight="1">
      <c r="A30" s="50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</row>
    <row r="31" spans="1:14" ht="20.100000000000001" customHeight="1">
      <c r="A31" s="50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</row>
    <row r="32" spans="1:14" ht="20.100000000000001" customHeight="1">
      <c r="A32" s="50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</row>
    <row r="33" spans="1:14" ht="20.100000000000001" customHeight="1">
      <c r="A33" s="50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</row>
    <row r="34" spans="1:14" ht="20.100000000000001" customHeight="1">
      <c r="A34" s="50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</row>
    <row r="35" spans="1:14" ht="20.100000000000001" customHeight="1"/>
    <row r="36" spans="1:14" ht="20.100000000000001" customHeight="1"/>
    <row r="37" spans="1:14" ht="20.100000000000001" customHeight="1"/>
    <row r="38" spans="1:14" ht="20.100000000000001" customHeight="1"/>
    <row r="39" spans="1:14" ht="20.100000000000001" customHeight="1"/>
    <row r="40" spans="1:14" ht="20.100000000000001" customHeight="1"/>
    <row r="41" spans="1:14" ht="20.100000000000001" customHeight="1"/>
    <row r="42" spans="1:14" ht="20.100000000000001" customHeight="1"/>
    <row r="43" spans="1:14" ht="20.100000000000001" customHeight="1"/>
    <row r="44" spans="1:14" ht="20.100000000000001" customHeight="1"/>
    <row r="45" spans="1:14" ht="20.100000000000001" customHeight="1"/>
    <row r="46" spans="1:14" ht="20.100000000000001" customHeight="1"/>
    <row r="47" spans="1:14" ht="20.100000000000001" customHeight="1"/>
    <row r="48" spans="1:14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</sheetData>
  <sheetProtection password="BE25" sheet="1" objects="1" scenarios="1"/>
  <mergeCells count="16">
    <mergeCell ref="D15:K16"/>
    <mergeCell ref="M15:R16"/>
    <mergeCell ref="E9:R9"/>
    <mergeCell ref="E11:R11"/>
    <mergeCell ref="E13:R13"/>
    <mergeCell ref="E10:R10"/>
    <mergeCell ref="E12:R12"/>
    <mergeCell ref="D12:D13"/>
    <mergeCell ref="D1:R1"/>
    <mergeCell ref="D2:R2"/>
    <mergeCell ref="E3:R3"/>
    <mergeCell ref="E4:R4"/>
    <mergeCell ref="E5:R5"/>
    <mergeCell ref="E6:R6"/>
    <mergeCell ref="E7:R7"/>
    <mergeCell ref="E8:R8"/>
  </mergeCells>
  <hyperlinks>
    <hyperlink ref="E3:K3" location="Sayfa5!A1" display="E-OKUL 'a giriniz ve Not giriş sayfasını açınız."/>
    <hyperlink ref="E4:O4" location="'YARDIM FOTO'!A40" display="Not Fişlerini indirdiğimiz yazıcı simgesine tklayınız"/>
    <hyperlink ref="E5:R5" location="'YARDIM FOTO'!A61" display="Üst kısımda Gösterici Seçenekleri bölümünde &quot;HTML5 Word,Excel&quot; i seçiniz."/>
    <hyperlink ref="E6:O6" location="'YARDIM FOTO'!A104" display="Herhangi bir dönemin Not fişini görüntülemek için açınız."/>
    <hyperlink ref="E3:O3" location="'YARDIM FOTO'!A18" display="E-OKUL 'a giriniz ve Not giriş sayfasını açınız."/>
    <hyperlink ref="E7:O7" location="'YARDIM FOTO'!A133" display="Sınıf şube ve ders seçerek tamam a basınız."/>
    <hyperlink ref="E8:O8" location="'YARDIM FOTO'!A153" display="İndirilen listede ÖNCE Araçlar sekmesine tıklayıp,"/>
    <hyperlink ref="E9:O9" location="'YARDIM FOTO'!A157" display="Açılan menüde &quot;EXCEL (sadece veri)&quot; yi tıklayınız"/>
    <hyperlink ref="E10:P10" location="Sayfa5!A185" display="İndirilen Excel sayfasında Öğrenci NO ve AD SOYAD olan hücreleri kopyalayın."/>
    <hyperlink ref="E10:R10" location="'YARDIM FOTO'!A184" display="İndirilen Excel sayfasında Öğrenci NO ve AD SOYAD olan hücreleri tarayın ve  kopyalayın."/>
    <hyperlink ref="D15:K16" location="GİRİŞ!A1" display="GİRİŞ SAYFASINA GİT"/>
    <hyperlink ref="M15:R16" location="'NOT ANALİZ'!A1" display="ANALİZ SAYFASINA GİT"/>
    <hyperlink ref="E10:R11" location="'YARDIM FOTO'!A184" display="İndirilen Excel sayfasında Öğrenci NO ve AD SOYAD olan hücreleri tarayın ve  kopyalayın."/>
  </hyperlinks>
  <pageMargins left="0.7" right="0.7" top="0.75" bottom="0.75" header="0.3" footer="0.3"/>
  <pageSetup paperSize="9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5:L200"/>
  <sheetViews>
    <sheetView topLeftCell="A196" workbookViewId="0">
      <selection activeCell="F198" sqref="F198:H199"/>
    </sheetView>
  </sheetViews>
  <sheetFormatPr defaultRowHeight="15"/>
  <sheetData>
    <row r="25" spans="2:12" ht="15.75" thickBot="1"/>
    <row r="26" spans="2:12" s="31" customFormat="1" ht="16.5" thickTop="1">
      <c r="B26" s="193" t="s">
        <v>37</v>
      </c>
      <c r="C26" s="194"/>
      <c r="D26" s="195"/>
      <c r="F26" s="193" t="s">
        <v>38</v>
      </c>
      <c r="G26" s="194"/>
      <c r="H26" s="195"/>
      <c r="J26" s="193" t="s">
        <v>39</v>
      </c>
      <c r="K26" s="194"/>
      <c r="L26" s="195"/>
    </row>
    <row r="27" spans="2:12" s="31" customFormat="1" ht="16.5" thickBot="1">
      <c r="B27" s="196"/>
      <c r="C27" s="197"/>
      <c r="D27" s="198"/>
      <c r="F27" s="196"/>
      <c r="G27" s="197"/>
      <c r="H27" s="198"/>
      <c r="J27" s="196"/>
      <c r="K27" s="197"/>
      <c r="L27" s="198"/>
    </row>
    <row r="28" spans="2:12" ht="15.75" thickTop="1"/>
    <row r="54" spans="2:12" ht="15.75" thickBot="1"/>
    <row r="55" spans="2:12" s="31" customFormat="1" ht="16.5" thickTop="1">
      <c r="B55" s="193" t="s">
        <v>37</v>
      </c>
      <c r="C55" s="194"/>
      <c r="D55" s="195"/>
      <c r="F55" s="193" t="s">
        <v>38</v>
      </c>
      <c r="G55" s="194"/>
      <c r="H55" s="195"/>
      <c r="J55" s="193" t="s">
        <v>39</v>
      </c>
      <c r="K55" s="194"/>
      <c r="L55" s="195"/>
    </row>
    <row r="56" spans="2:12" s="31" customFormat="1" ht="16.5" thickBot="1">
      <c r="B56" s="196"/>
      <c r="C56" s="197"/>
      <c r="D56" s="198"/>
      <c r="F56" s="196"/>
      <c r="G56" s="197"/>
      <c r="H56" s="198"/>
      <c r="J56" s="196"/>
      <c r="K56" s="197"/>
      <c r="L56" s="198"/>
    </row>
    <row r="57" spans="2:12" ht="15.75" thickTop="1"/>
    <row r="83" spans="2:12" ht="15.75" thickBot="1"/>
    <row r="84" spans="2:12" s="31" customFormat="1" ht="16.5" thickTop="1">
      <c r="B84" s="193" t="s">
        <v>37</v>
      </c>
      <c r="C84" s="194"/>
      <c r="D84" s="195"/>
      <c r="F84" s="193" t="s">
        <v>38</v>
      </c>
      <c r="G84" s="194"/>
      <c r="H84" s="195"/>
      <c r="J84" s="193" t="s">
        <v>39</v>
      </c>
      <c r="K84" s="194"/>
      <c r="L84" s="195"/>
    </row>
    <row r="85" spans="2:12" s="31" customFormat="1" ht="16.5" thickBot="1">
      <c r="B85" s="196"/>
      <c r="C85" s="197"/>
      <c r="D85" s="198"/>
      <c r="F85" s="196"/>
      <c r="G85" s="197"/>
      <c r="H85" s="198"/>
      <c r="J85" s="196"/>
      <c r="K85" s="197"/>
      <c r="L85" s="198"/>
    </row>
    <row r="86" spans="2:12" ht="15.75" thickTop="1"/>
    <row r="112" ht="15.75" thickBot="1"/>
    <row r="113" spans="2:12" s="31" customFormat="1" ht="16.5" thickTop="1">
      <c r="B113" s="193" t="s">
        <v>37</v>
      </c>
      <c r="C113" s="194"/>
      <c r="D113" s="195"/>
      <c r="F113" s="193" t="s">
        <v>38</v>
      </c>
      <c r="G113" s="194"/>
      <c r="H113" s="195"/>
      <c r="J113" s="193" t="s">
        <v>39</v>
      </c>
      <c r="K113" s="194"/>
      <c r="L113" s="195"/>
    </row>
    <row r="114" spans="2:12" s="31" customFormat="1" ht="16.5" thickBot="1">
      <c r="B114" s="196"/>
      <c r="C114" s="197"/>
      <c r="D114" s="198"/>
      <c r="F114" s="196"/>
      <c r="G114" s="197"/>
      <c r="H114" s="198"/>
      <c r="J114" s="196"/>
      <c r="K114" s="197"/>
      <c r="L114" s="198"/>
    </row>
    <row r="115" spans="2:12" ht="15.75" thickTop="1"/>
    <row r="140" spans="2:12" ht="15.75" thickBot="1"/>
    <row r="141" spans="2:12" s="31" customFormat="1" ht="16.5" thickTop="1">
      <c r="B141" s="193" t="s">
        <v>37</v>
      </c>
      <c r="C141" s="194"/>
      <c r="D141" s="195"/>
      <c r="F141" s="193" t="s">
        <v>38</v>
      </c>
      <c r="G141" s="194"/>
      <c r="H141" s="195"/>
      <c r="J141" s="193" t="s">
        <v>39</v>
      </c>
      <c r="K141" s="194"/>
      <c r="L141" s="195"/>
    </row>
    <row r="142" spans="2:12" s="31" customFormat="1" ht="16.5" thickBot="1">
      <c r="B142" s="196"/>
      <c r="C142" s="197"/>
      <c r="D142" s="198"/>
      <c r="F142" s="196"/>
      <c r="G142" s="197"/>
      <c r="H142" s="198"/>
      <c r="J142" s="196"/>
      <c r="K142" s="197"/>
      <c r="L142" s="198"/>
    </row>
    <row r="143" spans="2:12" ht="15.75" thickTop="1"/>
    <row r="168" spans="2:12" ht="15.75" thickBot="1"/>
    <row r="169" spans="2:12" s="31" customFormat="1" ht="16.5" thickTop="1">
      <c r="B169" s="193" t="s">
        <v>37</v>
      </c>
      <c r="C169" s="194"/>
      <c r="D169" s="195"/>
      <c r="F169" s="193" t="s">
        <v>38</v>
      </c>
      <c r="G169" s="194"/>
      <c r="H169" s="195"/>
      <c r="J169" s="193" t="s">
        <v>39</v>
      </c>
      <c r="K169" s="194"/>
      <c r="L169" s="195"/>
    </row>
    <row r="170" spans="2:12" s="31" customFormat="1" ht="16.5" thickBot="1">
      <c r="B170" s="196"/>
      <c r="C170" s="197"/>
      <c r="D170" s="198"/>
      <c r="F170" s="196"/>
      <c r="G170" s="197"/>
      <c r="H170" s="198"/>
      <c r="J170" s="196"/>
      <c r="K170" s="197"/>
      <c r="L170" s="198"/>
    </row>
    <row r="171" spans="2:12" ht="15.75" thickTop="1"/>
    <row r="197" spans="2:12" ht="15.75" thickBot="1"/>
    <row r="198" spans="2:12" s="31" customFormat="1" ht="16.5" thickTop="1">
      <c r="B198" s="193" t="s">
        <v>37</v>
      </c>
      <c r="C198" s="194"/>
      <c r="D198" s="195"/>
      <c r="F198" s="193" t="s">
        <v>38</v>
      </c>
      <c r="G198" s="194"/>
      <c r="H198" s="195"/>
      <c r="J198" s="193" t="s">
        <v>39</v>
      </c>
      <c r="K198" s="194"/>
      <c r="L198" s="195"/>
    </row>
    <row r="199" spans="2:12" s="31" customFormat="1" ht="16.5" thickBot="1">
      <c r="B199" s="196"/>
      <c r="C199" s="197"/>
      <c r="D199" s="198"/>
      <c r="F199" s="196"/>
      <c r="G199" s="197"/>
      <c r="H199" s="198"/>
      <c r="J199" s="196"/>
      <c r="K199" s="197"/>
      <c r="L199" s="198"/>
    </row>
    <row r="200" spans="2:12" ht="15.75" thickTop="1"/>
  </sheetData>
  <sheetProtection password="94A5" sheet="1" objects="1" scenarios="1"/>
  <mergeCells count="21">
    <mergeCell ref="B26:D27"/>
    <mergeCell ref="F26:H27"/>
    <mergeCell ref="J26:L27"/>
    <mergeCell ref="B55:D56"/>
    <mergeCell ref="F55:H56"/>
    <mergeCell ref="J55:L56"/>
    <mergeCell ref="B84:D85"/>
    <mergeCell ref="F84:H85"/>
    <mergeCell ref="J84:L85"/>
    <mergeCell ref="B113:D114"/>
    <mergeCell ref="F113:H114"/>
    <mergeCell ref="J113:L114"/>
    <mergeCell ref="B198:D199"/>
    <mergeCell ref="F198:H199"/>
    <mergeCell ref="J198:L199"/>
    <mergeCell ref="B141:D142"/>
    <mergeCell ref="F141:H142"/>
    <mergeCell ref="J141:L142"/>
    <mergeCell ref="B169:D170"/>
    <mergeCell ref="F169:H170"/>
    <mergeCell ref="J169:L170"/>
  </mergeCells>
  <hyperlinks>
    <hyperlink ref="B26:D27" location="'SINIF LİSTE'!A1" display="SINIF LİSTE SAYFASINA GİT"/>
    <hyperlink ref="F26:H27" location="'NOT ANALİZ'!A1" display="NOT ANALİZ SAYFASINA GİT"/>
    <hyperlink ref="J26:L27" location="GİRİŞ!A1" display="GİRİŞ SAYFASINA GİT"/>
    <hyperlink ref="B55:D56" location="'SINIF LİSTE'!A1" display="SINIF LİSTE SAYFASINA GİT"/>
    <hyperlink ref="F55:H56" location="'NOT ANALİZ'!A1" display="NOT ANALİZ SAYFASINA GİT"/>
    <hyperlink ref="J55:L56" location="GİRİŞ!A1" display="GİRİŞ SAYFASINA GİT"/>
    <hyperlink ref="B84:D85" location="'SINIF LİSTE'!A1" display="SINIF LİSTE SAYFASINA GİT"/>
    <hyperlink ref="F84:H85" location="'NOT ANALİZ'!A1" display="NOT ANALİZ SAYFASINA GİT"/>
    <hyperlink ref="J84:L85" location="GİRİŞ!A1" display="GİRİŞ SAYFASINA GİT"/>
    <hyperlink ref="B113:D114" location="'SINIF LİSTE'!A1" display="SINIF LİSTE SAYFASINA GİT"/>
    <hyperlink ref="F113:H114" location="'NOT ANALİZ'!A1" display="NOT ANALİZ SAYFASINA GİT"/>
    <hyperlink ref="J113:L114" location="GİRİŞ!A1" display="GİRİŞ SAYFASINA GİT"/>
    <hyperlink ref="B141:D142" location="'SINIF LİSTE'!A1" display="SINIF LİSTE SAYFASINA GİT"/>
    <hyperlink ref="F141:H142" location="'NOT ANALİZ'!A1" display="NOT ANALİZ SAYFASINA GİT"/>
    <hyperlink ref="J141:L142" location="GİRİŞ!A1" display="GİRİŞ SAYFASINA GİT"/>
    <hyperlink ref="B169:D170" location="'SINIF LİSTE'!A1" display="SINIF LİSTE SAYFASINA GİT"/>
    <hyperlink ref="F169:H170" location="'NOT ANALİZ'!A1" display="NOT ANALİZ SAYFASINA GİT"/>
    <hyperlink ref="J169:L170" location="GİRİŞ!A1" display="GİRİŞ SAYFASINA GİT"/>
    <hyperlink ref="B198:D199" location="'SINIF LİSTE'!A1" display="SINIF LİSTE SAYFASINA GİT"/>
    <hyperlink ref="F198:H199" location="'NOT ANALİZ'!A1" display="NOT ANALİZ SAYFASINA GİT"/>
    <hyperlink ref="J198:L199" location="GİRİŞ!A1" display="GİRİŞ SAYFASINA GİT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9" sqref="G9"/>
    </sheetView>
  </sheetViews>
  <sheetFormatPr defaultRowHeight="15"/>
  <sheetData/>
  <sheetProtection password="94A5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GİRİŞ</vt:lpstr>
      <vt:lpstr>NOT ANALİZ</vt:lpstr>
      <vt:lpstr>SINIF LİSTE</vt:lpstr>
      <vt:lpstr>YARDIM FOTO</vt:lpstr>
      <vt:lpstr>SAYFA İSİMLARİNİ DEĞİŞTİRMEYİN.</vt:lpstr>
    </vt:vector>
  </TitlesOfParts>
  <Manager>dersimiz.com</Manager>
  <Company>dersimiz.com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dersimiz.com</dc:title>
  <dc:subject>dersimiz.com</dc:subject>
  <dc:creator>dersimiz.com</dc:creator>
  <cp:keywords>dersimiz.com</cp:keywords>
  <dc:description>dersimiz.com</dc:description>
  <cp:lastModifiedBy>sds7</cp:lastModifiedBy>
  <cp:lastPrinted>2021-03-02T20:52:08Z</cp:lastPrinted>
  <dcterms:created xsi:type="dcterms:W3CDTF">2017-02-16T19:58:00Z</dcterms:created>
  <dcterms:modified xsi:type="dcterms:W3CDTF">2021-03-02T20:52:27Z</dcterms:modified>
  <cp:category>dersimiz.com</cp:category>
</cp:coreProperties>
</file>